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75" windowWidth="12120" windowHeight="9120"/>
  </bookViews>
  <sheets>
    <sheet name="Титульный лист" sheetId="1" r:id="rId1"/>
    <sheet name="Кроссворд" sheetId="2" r:id="rId2"/>
    <sheet name="Проверка" sheetId="3" r:id="rId3"/>
    <sheet name="Ответы" sheetId="4" r:id="rId4"/>
    <sheet name="Указания" sheetId="5" r:id="rId5"/>
    <sheet name="Ресурсы" sheetId="6" r:id="rId6"/>
  </sheets>
  <calcPr calcId="125725"/>
</workbook>
</file>

<file path=xl/calcChain.xml><?xml version="1.0" encoding="utf-8"?>
<calcChain xmlns="http://schemas.openxmlformats.org/spreadsheetml/2006/main">
  <c r="G35" i="3"/>
  <c r="F35"/>
  <c r="E35"/>
  <c r="H35"/>
  <c r="Z15"/>
  <c r="Y17"/>
  <c r="Y15"/>
  <c r="Y13"/>
  <c r="X25"/>
  <c r="X17"/>
  <c r="X15"/>
  <c r="X13"/>
  <c r="W12"/>
  <c r="V9" l="1"/>
  <c r="V13"/>
  <c r="V25"/>
  <c r="V21"/>
  <c r="V19"/>
  <c r="V17"/>
  <c r="U30"/>
  <c r="U29"/>
  <c r="U28"/>
  <c r="U27"/>
  <c r="U26"/>
  <c r="U25"/>
  <c r="U21"/>
  <c r="U19"/>
  <c r="U18"/>
  <c r="U17"/>
  <c r="U16"/>
  <c r="U13"/>
  <c r="U9"/>
  <c r="T30"/>
  <c r="T25"/>
  <c r="T23"/>
  <c r="T21"/>
  <c r="T19"/>
  <c r="T9"/>
  <c r="N27"/>
  <c r="N26"/>
  <c r="N25"/>
  <c r="N24"/>
  <c r="N23"/>
  <c r="N21"/>
  <c r="N19"/>
  <c r="N16"/>
  <c r="N14"/>
  <c r="M23"/>
  <c r="M19"/>
  <c r="M16"/>
  <c r="K27"/>
  <c r="K16"/>
  <c r="K13"/>
  <c r="K9"/>
  <c r="I29"/>
  <c r="I27"/>
  <c r="I22"/>
  <c r="I18"/>
  <c r="I16"/>
  <c r="I13"/>
  <c r="I9"/>
  <c r="F33"/>
  <c r="F27"/>
  <c r="F25"/>
  <c r="F22"/>
  <c r="F18"/>
  <c r="F13"/>
  <c r="F9"/>
  <c r="E33"/>
  <c r="E25"/>
  <c r="E22"/>
  <c r="E18"/>
  <c r="E9"/>
  <c r="C9"/>
  <c r="H34"/>
  <c r="H33"/>
  <c r="H32"/>
  <c r="H31"/>
  <c r="H30"/>
  <c r="H29"/>
  <c r="H27"/>
  <c r="H26"/>
  <c r="H25"/>
  <c r="H24"/>
  <c r="H23"/>
  <c r="H22"/>
  <c r="H21"/>
  <c r="H18"/>
  <c r="H13"/>
  <c r="H9"/>
  <c r="W28"/>
  <c r="W27"/>
  <c r="W26"/>
  <c r="W25"/>
  <c r="W24"/>
  <c r="W23"/>
  <c r="W19"/>
  <c r="W17"/>
  <c r="W16"/>
  <c r="W15"/>
  <c r="W14"/>
  <c r="W13"/>
  <c r="W9"/>
  <c r="S30"/>
  <c r="S25"/>
  <c r="S23"/>
  <c r="S21"/>
  <c r="S20"/>
  <c r="S19"/>
  <c r="S16"/>
  <c r="S17"/>
  <c r="S15"/>
  <c r="S14"/>
  <c r="S13"/>
  <c r="S12"/>
  <c r="S9"/>
  <c r="Q23"/>
  <c r="Q21"/>
  <c r="Q19"/>
  <c r="Q14"/>
  <c r="Q13"/>
  <c r="Q12"/>
  <c r="Q11"/>
  <c r="Q10"/>
  <c r="Q9"/>
  <c r="R27"/>
  <c r="R26"/>
  <c r="R25"/>
  <c r="R24"/>
  <c r="R23"/>
  <c r="R19"/>
  <c r="R14"/>
  <c r="R9"/>
  <c r="P28"/>
  <c r="P27"/>
  <c r="P26"/>
  <c r="P25"/>
  <c r="P24"/>
  <c r="P23"/>
  <c r="P22"/>
  <c r="P21"/>
  <c r="P20"/>
  <c r="P19"/>
  <c r="P14"/>
  <c r="P9"/>
  <c r="O23"/>
  <c r="O21"/>
  <c r="O19"/>
  <c r="O16"/>
  <c r="O15"/>
  <c r="O14"/>
  <c r="O13"/>
  <c r="O12"/>
  <c r="O11"/>
  <c r="O9"/>
  <c r="L28"/>
  <c r="L27"/>
  <c r="L26"/>
  <c r="L25"/>
  <c r="L24"/>
  <c r="L23"/>
  <c r="L22"/>
  <c r="L16"/>
  <c r="L15"/>
  <c r="L14"/>
  <c r="L13"/>
  <c r="L12"/>
  <c r="L11"/>
  <c r="L9"/>
  <c r="J32"/>
  <c r="J31"/>
  <c r="J30"/>
  <c r="J29"/>
  <c r="J28"/>
  <c r="J27"/>
  <c r="J26"/>
  <c r="J25"/>
  <c r="J24"/>
  <c r="J22"/>
  <c r="J21"/>
  <c r="J20"/>
  <c r="J19"/>
  <c r="J18"/>
  <c r="J17"/>
  <c r="J16"/>
  <c r="J15"/>
  <c r="J13"/>
  <c r="J9"/>
  <c r="G33"/>
  <c r="G29"/>
  <c r="G27"/>
  <c r="G25"/>
  <c r="G22"/>
  <c r="G18"/>
  <c r="G16"/>
  <c r="G15"/>
  <c r="G14"/>
  <c r="G13"/>
  <c r="G12"/>
  <c r="G11"/>
  <c r="G9"/>
  <c r="D33"/>
  <c r="D25"/>
  <c r="D18"/>
  <c r="D17"/>
  <c r="D16"/>
  <c r="D15"/>
  <c r="D14"/>
  <c r="D13"/>
  <c r="D12"/>
  <c r="D11"/>
  <c r="D10"/>
  <c r="D9"/>
  <c r="B16"/>
  <c r="B15"/>
  <c r="B14"/>
  <c r="B13"/>
  <c r="B12"/>
  <c r="B11"/>
  <c r="B10"/>
  <c r="B9"/>
  <c r="B7"/>
  <c r="B8" s="1"/>
</calcChain>
</file>

<file path=xl/sharedStrings.xml><?xml version="1.0" encoding="utf-8"?>
<sst xmlns="http://schemas.openxmlformats.org/spreadsheetml/2006/main" count="363" uniqueCount="84">
  <si>
    <t>Впиши ответы в клетки кроссворда</t>
  </si>
  <si>
    <t>м</t>
  </si>
  <si>
    <t>а</t>
  </si>
  <si>
    <t>т</t>
  </si>
  <si>
    <t>е</t>
  </si>
  <si>
    <t>и</t>
  </si>
  <si>
    <t>к</t>
  </si>
  <si>
    <t>р</t>
  </si>
  <si>
    <t>н</t>
  </si>
  <si>
    <t>с</t>
  </si>
  <si>
    <t>п</t>
  </si>
  <si>
    <t>о</t>
  </si>
  <si>
    <t>ф</t>
  </si>
  <si>
    <t>л</t>
  </si>
  <si>
    <t>г</t>
  </si>
  <si>
    <t>б</t>
  </si>
  <si>
    <t>в</t>
  </si>
  <si>
    <t>ш</t>
  </si>
  <si>
    <t>у</t>
  </si>
  <si>
    <t>ь</t>
  </si>
  <si>
    <t>ц</t>
  </si>
  <si>
    <t>д</t>
  </si>
  <si>
    <t>з</t>
  </si>
  <si>
    <t>х</t>
  </si>
  <si>
    <t>я</t>
  </si>
  <si>
    <t>ж</t>
  </si>
  <si>
    <t>э</t>
  </si>
  <si>
    <t>ч</t>
  </si>
  <si>
    <t>й</t>
  </si>
  <si>
    <t>ю</t>
  </si>
  <si>
    <t>http://900igr.net/datai/russkij-jazyk/Russkie-i-anglijskie-chislitelnye/0001-002-PRINTSIPY-OBRAZOVANIJA-kolichestvennykh-chislitelnykh-v-russkom-i.jpg фон</t>
  </si>
  <si>
    <t>http://fony-kartinki.ru/photo/76 фоны</t>
  </si>
  <si>
    <t>http://ru.wikipedia.org/wiki/%CF%E8%F4%E0%E3%EE%F0</t>
  </si>
  <si>
    <t>википедия</t>
  </si>
  <si>
    <t>По горизонтали:</t>
  </si>
  <si>
    <t>2. Инструмент для построения и измерения углов</t>
  </si>
  <si>
    <t>8. Русский математик, педагог; составил первую в России учебную энциклопедию по математике под заглавием «Арифметика, сиречь наука числительная с разных диалектов на славенский язык переведеная и во едино собрана, и на две книги разделена».</t>
  </si>
  <si>
    <t>5.Древнегреческий  философ, математик, астроном с острова Самос; его имя носит одна из известных теорем геометрии</t>
  </si>
  <si>
    <t>6. Раздел математики (от араб. «аль-джабр» — восполнение) , который можно  охарактеризовать как обобщение и расширение арифметики.</t>
  </si>
  <si>
    <t xml:space="preserve">9.Инструмент, о котором Ю. Олеша писал  "В бархатном ложе лежит, плотно сжав ноги, холодный, сверкающий ... У него тяжелая голова. Я намереваюсь поднять его. Он неожиданно раскрывается и производит укол в руку " </t>
  </si>
  <si>
    <t xml:space="preserve">13. Одна из наук о природе, в которой используются математические знания </t>
  </si>
  <si>
    <t xml:space="preserve">14.Русская единица измерения расстояния, равная пятистам саженям или тысяче пятистам аршинам (что соответствует нынешним 1 066,8 метра, до реформы XVIII века — 1 066,781 метра) </t>
  </si>
  <si>
    <t xml:space="preserve">15.Знак, используемый для записи числа </t>
  </si>
  <si>
    <t>18. Русский математик, создатель неевклидовой геометрии. Известный английский математик Уильям Клиффорд назвал его «Коперником геометрии</t>
  </si>
  <si>
    <t>19. Древнегреческий математик, физик и инженер из Сиракуз. Сделал множество открытий в геометрии. Заложил основы механики, гидростатики, автор ряда важных изобретений.</t>
  </si>
  <si>
    <t>По вертикали:</t>
  </si>
  <si>
    <t>1.Наука, в которой изучаются пространственные формы и количественные отношения</t>
  </si>
  <si>
    <t>3. Раздел математики, изучающий простейшие свойства чисел, выраженных цифрами, и действия над ними</t>
  </si>
  <si>
    <t>4. Государство, в котором зародилась геометрия более 4000 лет назад</t>
  </si>
  <si>
    <t xml:space="preserve">7. Старорусская единица измерения, равная примерно 4,29 см. Первоначально равнялась длине основной фаланги указательного пальца. Наименование происходит от слова «верх» (верх перста, т. е. пальца).  </t>
  </si>
  <si>
    <t>10. Захоронение фараона</t>
  </si>
  <si>
    <t>11.Старорусская единица измерения расстояния , равная 2,16 м</t>
  </si>
  <si>
    <t xml:space="preserve">12.Единица измерения углов </t>
  </si>
  <si>
    <t xml:space="preserve">16.Древнегреческий астроном, механик, географ и математик. «Отец тригонометрии» </t>
  </si>
  <si>
    <t xml:space="preserve">17.Древнегреческий философ, которому принадлежат слова «Изучение геометрии приближает к бессмертным богам» </t>
  </si>
  <si>
    <t>20. Английский математик, изобретатель первой аналитической вычислительной машины</t>
  </si>
  <si>
    <t>ы</t>
  </si>
  <si>
    <t xml:space="preserve">21.Простое механическое устройство для произведения арифметических расчётов, усовершенствованный аналог римского абака, является одним из первых вычислительных устройств. </t>
  </si>
  <si>
    <t>22. Раздел математики, изучающий геометрические фигуры и их свойства</t>
  </si>
  <si>
    <t xml:space="preserve">23.Единица площади, применяемая для измерения земельных участков </t>
  </si>
  <si>
    <t xml:space="preserve">24.Единица измерения длины и расстояния в Международной системе единиц (СИ).Одно из определений такое: одна сорокамиллионная часть Парижского меридиана </t>
  </si>
  <si>
    <t xml:space="preserve">25. Греческий математик, астроном, географ , филолог и поэт. Первый известный ученый, доказавший, что Земля имеет форму шара. Открыл простой способ вычисления длины окружности нашей планеты. </t>
  </si>
  <si>
    <t>26. Один из старейших астрономических угломерных инструментов</t>
  </si>
  <si>
    <t>27. Французский математик, основоположник символической алгебры</t>
  </si>
  <si>
    <t>28.Старорусская единица измерения длины, равная 0,7112 м; устаревший инструмент для измерения длины</t>
  </si>
  <si>
    <t xml:space="preserve">29.Человек с высшим техническим образованием, который использует технические и математические знания и навыки, чтобы разрабатывать, конструировать   </t>
  </si>
  <si>
    <t>30. Знаменитый английский философ, который  в 1267 году сказал ``Кто не знает математики, не может узнать никакой другой науки и даже не может обнаружить своего невежества"</t>
  </si>
  <si>
    <t>31. Древние счеты</t>
  </si>
  <si>
    <t xml:space="preserve">32.Число в старинном русском счёте, равное десяти тысячам либо миллиону. Также река в Тверской области, левый приток Волги. </t>
  </si>
  <si>
    <t>33. Первый примитивный прибор для счета; палочка или дощечка, на которые наносились специальные знаки для счета</t>
  </si>
  <si>
    <t>34. Столетие</t>
  </si>
  <si>
    <t>35. То, чем математика является  для всех наук по мнению греческих ученых</t>
  </si>
  <si>
    <t>36. Древнегреческий философ и математик из Милета,  первым сформулировал и доказал несколько геометрических теорем</t>
  </si>
  <si>
    <t>37. Измерительный инструмент в виде прямой узкой планки, позволяющий проводить прямые линии и обычно снабжённый делениями для определения длины отрезка</t>
  </si>
  <si>
    <t>38. Французский математик, физик, физиолог и философ, создатель метода координат; ввёл буквенные символы; ввёл нынешнее обозначение степеней, заложил основы теории уравнений.</t>
  </si>
  <si>
    <t>39. Древнегреческий математик, автор первого из дошедших до нас теоретических трактатов по математике «Начала».</t>
  </si>
  <si>
    <t>40. Устаревшая единица измерения массы русской системы мер, равная 16, 38 кг</t>
  </si>
  <si>
    <t>Проверка</t>
  </si>
  <si>
    <t>Данный кроссворд является интерактивным. При заполнении клеток кроссворда можно проверить правильность на листе "проверка". При правильном заполнении "0" заменяются "1".                                                                                                   Листы "проверка" и "ответы"  можно скрыть от учащихся.  Для этого нужно открыть: формат - видимость- скрыть или отобразить.                             Листы файла:                                                                                1. Титульный лист                                                                             2. Кроссворд                                                                                    3. Проверка                                                                                     4. Ответы                                                                                            5. Указания                                                                                      6. Ресурсы</t>
  </si>
  <si>
    <t>Блудов М.И. Беседы по физике. Учебное пособие для учащихся/ Под ред. Л.В. Тарасова. М.: Просвещение, 1985.</t>
  </si>
  <si>
    <t>Кириллова И.Г. Книга для чтения по физике. 6-7 классы. Пособие для учащихся. М., «Просвещение», 1978.</t>
  </si>
  <si>
    <t xml:space="preserve">http://yandex.ru/yandsearch?text=%D1%84%D0%BE%D0%BD%D1%8B+%D0%BE%D0%B4%D0%BD%D0%BE%D1%82%D0%BE%D0%BD%D0%BD%D1%8B%D0%B5&amp;lr=2&amp;oprnd=9373280563      Фоны   
</t>
  </si>
  <si>
    <t>Кроссворд "Математика: из прошлого в настоящее" Составили: Безменов Андрей, Ганьшина Ангелина,   Даудов Багам,Дидора Андрей,                       Тимошин Андрей,учащиеся 7 класса                                                          МОУ Туманненская ООШ МО Кольский район Мурманской области                                               Руководитель: Лола Ирина Ивановна, учитель математики и физики</t>
  </si>
  <si>
    <t>41. Город во Франции, в котором расположено Международное бюро мер и весов (учреждено в 1875 году)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</si>
</sst>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sz val="11"/>
      <color rgb="FF008080"/>
      <name val="Calibri"/>
      <family val="2"/>
      <charset val="204"/>
      <scheme val="minor"/>
    </font>
    <font>
      <b/>
      <sz val="14"/>
      <color rgb="FF00808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6666"/>
      <name val="Calibri"/>
      <family val="2"/>
      <charset val="204"/>
      <scheme val="minor"/>
    </font>
    <font>
      <b/>
      <sz val="14"/>
      <color rgb="FF006666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i/>
      <sz val="26"/>
      <color rgb="FF00206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b/>
      <i/>
      <sz val="14"/>
      <color rgb="FF00206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i/>
      <sz val="22"/>
      <color theme="1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b/>
      <u/>
      <sz val="11"/>
      <color theme="3" tint="-0.249977111117893"/>
      <name val="Calibri"/>
      <family val="2"/>
      <charset val="204"/>
    </font>
    <font>
      <b/>
      <sz val="11"/>
      <color theme="3" tint="-0.249977111117893"/>
      <name val="Calibri"/>
      <family val="2"/>
      <charset val="204"/>
      <scheme val="minor"/>
    </font>
    <font>
      <b/>
      <sz val="12"/>
      <color theme="3" tint="-0.249977111117893"/>
      <name val="Calibri"/>
      <family val="2"/>
      <charset val="204"/>
      <scheme val="minor"/>
    </font>
    <font>
      <b/>
      <i/>
      <sz val="18"/>
      <color rgb="FFC00000"/>
      <name val="Comic Sans MS"/>
      <family val="4"/>
      <charset val="204"/>
    </font>
    <font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0C0C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0" xfId="0" applyAlignme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3" borderId="1" xfId="0" applyFont="1" applyFill="1" applyBorder="1"/>
    <xf numFmtId="0" fontId="7" fillId="3" borderId="4" xfId="0" applyFont="1" applyFill="1" applyBorder="1"/>
    <xf numFmtId="0" fontId="7" fillId="3" borderId="5" xfId="0" applyFont="1" applyFill="1" applyBorder="1"/>
    <xf numFmtId="0" fontId="7" fillId="2" borderId="1" xfId="0" applyFont="1" applyFill="1" applyBorder="1"/>
    <xf numFmtId="0" fontId="7" fillId="2" borderId="2" xfId="0" applyFont="1" applyFill="1" applyBorder="1"/>
    <xf numFmtId="0" fontId="7" fillId="2" borderId="3" xfId="0" applyFont="1" applyFill="1" applyBorder="1"/>
    <xf numFmtId="0" fontId="7" fillId="2" borderId="4" xfId="0" applyFont="1" applyFill="1" applyBorder="1"/>
    <xf numFmtId="0" fontId="7" fillId="2" borderId="5" xfId="0" applyFont="1" applyFill="1" applyBorder="1"/>
    <xf numFmtId="0" fontId="7" fillId="2" borderId="6" xfId="0" applyFont="1" applyFill="1" applyBorder="1"/>
    <xf numFmtId="0" fontId="7" fillId="2" borderId="7" xfId="0" applyFont="1" applyFill="1" applyBorder="1"/>
    <xf numFmtId="0" fontId="8" fillId="0" borderId="0" xfId="0" applyFont="1"/>
    <xf numFmtId="0" fontId="7" fillId="0" borderId="0" xfId="0" applyFont="1" applyAlignment="1"/>
    <xf numFmtId="0" fontId="0" fillId="0" borderId="0" xfId="0" applyAlignment="1"/>
    <xf numFmtId="0" fontId="0" fillId="0" borderId="0" xfId="0" applyAlignment="1"/>
    <xf numFmtId="0" fontId="11" fillId="0" borderId="0" xfId="0" applyFont="1"/>
    <xf numFmtId="0" fontId="0" fillId="0" borderId="0" xfId="0" applyAlignment="1">
      <alignment vertical="top" wrapText="1"/>
    </xf>
    <xf numFmtId="0" fontId="12" fillId="0" borderId="0" xfId="0" applyFont="1"/>
    <xf numFmtId="0" fontId="0" fillId="0" borderId="0" xfId="0" applyAlignment="1">
      <alignment vertical="top"/>
    </xf>
    <xf numFmtId="0" fontId="8" fillId="0" borderId="0" xfId="0" applyFont="1" applyAlignment="1"/>
    <xf numFmtId="0" fontId="8" fillId="0" borderId="0" xfId="0" applyFont="1" applyAlignment="1">
      <alignment vertical="top"/>
    </xf>
    <xf numFmtId="0" fontId="0" fillId="0" borderId="0" xfId="0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15" fillId="0" borderId="0" xfId="0" applyFont="1" applyAlignment="1">
      <alignment vertical="top"/>
    </xf>
    <xf numFmtId="0" fontId="0" fillId="0" borderId="0" xfId="0" applyFont="1"/>
    <xf numFmtId="0" fontId="17" fillId="0" borderId="0" xfId="0" applyFont="1"/>
    <xf numFmtId="0" fontId="19" fillId="0" borderId="0" xfId="0" applyFont="1"/>
    <xf numFmtId="0" fontId="0" fillId="0" borderId="0" xfId="0" applyAlignment="1"/>
    <xf numFmtId="0" fontId="21" fillId="4" borderId="0" xfId="0" applyFont="1" applyFill="1" applyAlignment="1">
      <alignment horizontal="center" vertical="center" wrapText="1"/>
    </xf>
    <xf numFmtId="0" fontId="22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3" fillId="0" borderId="0" xfId="0" applyFont="1" applyAlignment="1"/>
    <xf numFmtId="0" fontId="14" fillId="0" borderId="0" xfId="0" applyFont="1" applyAlignment="1"/>
    <xf numFmtId="0" fontId="8" fillId="0" borderId="8" xfId="0" applyFont="1" applyFill="1" applyBorder="1" applyAlignment="1">
      <alignment vertical="top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/>
    <xf numFmtId="0" fontId="18" fillId="0" borderId="0" xfId="1" applyFont="1" applyAlignment="1" applyProtection="1">
      <alignment vertical="top" wrapText="1"/>
    </xf>
    <xf numFmtId="0" fontId="19" fillId="0" borderId="0" xfId="0" applyFont="1" applyAlignment="1">
      <alignment vertical="top" wrapText="1"/>
    </xf>
    <xf numFmtId="0" fontId="18" fillId="0" borderId="0" xfId="1" applyFont="1" applyAlignment="1" applyProtection="1"/>
    <xf numFmtId="0" fontId="19" fillId="0" borderId="0" xfId="0" applyFont="1" applyAlignment="1"/>
    <xf numFmtId="0" fontId="0" fillId="0" borderId="0" xfId="0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C0C0C0"/>
      <color rgb="FF00CC99"/>
      <color rgb="FF006666"/>
      <color rgb="FF008080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18</xdr:row>
      <xdr:rowOff>80785</xdr:rowOff>
    </xdr:from>
    <xdr:to>
      <xdr:col>4</xdr:col>
      <xdr:colOff>95250</xdr:colOff>
      <xdr:row>36</xdr:row>
      <xdr:rowOff>92869</xdr:rowOff>
    </xdr:to>
    <xdr:pic>
      <xdr:nvPicPr>
        <xdr:cNvPr id="6" name="Picture 1" descr="https://upload.wikimedia.org/wikipedia/commons/b/bc/Eratosthene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509785"/>
          <a:ext cx="2466975" cy="34410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3</xdr:col>
      <xdr:colOff>76821</xdr:colOff>
      <xdr:row>11</xdr:row>
      <xdr:rowOff>180973</xdr:rowOff>
    </xdr:to>
    <xdr:pic>
      <xdr:nvPicPr>
        <xdr:cNvPr id="1025" name="Picture 1" descr="https://upload.wikimedia.org/wikipedia/commons/3/3d/Kapitolinischer_Pythagora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0"/>
          <a:ext cx="1877046" cy="227647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542926</xdr:colOff>
      <xdr:row>3</xdr:row>
      <xdr:rowOff>47625</xdr:rowOff>
    </xdr:from>
    <xdr:to>
      <xdr:col>18</xdr:col>
      <xdr:colOff>200025</xdr:colOff>
      <xdr:row>27</xdr:row>
      <xdr:rowOff>18365</xdr:rowOff>
    </xdr:to>
    <xdr:pic>
      <xdr:nvPicPr>
        <xdr:cNvPr id="1027" name="Picture 3" descr="https://upload.wikimedia.org/wikipedia/commons/4/4d/Lobachevsky_03_crop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67726" y="619125"/>
          <a:ext cx="2705099" cy="454274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133349</xdr:colOff>
      <xdr:row>49</xdr:row>
      <xdr:rowOff>114301</xdr:rowOff>
    </xdr:from>
    <xdr:to>
      <xdr:col>41</xdr:col>
      <xdr:colOff>47625</xdr:colOff>
      <xdr:row>69</xdr:row>
      <xdr:rowOff>46102</xdr:rowOff>
    </xdr:to>
    <xdr:pic>
      <xdr:nvPicPr>
        <xdr:cNvPr id="3" name="Picture 2" descr="https://upload.wikimedia.org/wikipedia/commons/3/30/Euklid-von-Alexandria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67549" y="10972801"/>
          <a:ext cx="3200401" cy="379895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yandex.ru/yandsearch?text=%D1%84%D0%BE%D0%BD%D1%8B+%D0%BE%D0%B4%D0%BD%D0%BE%D1%82%D0%BE%D0%BD%D0%BD%D1%8B%D0%B5&amp;lr=2&amp;oprnd=9373280563%20%20%20%20%20%20&#1060;&#1086;&#1085;&#1099;" TargetMode="External"/><Relationship Id="rId2" Type="http://schemas.openxmlformats.org/officeDocument/2006/relationships/hyperlink" Target="http://fony-kartinki.ru/photo/76%20&#1092;&#1086;&#1085;&#1099;" TargetMode="External"/><Relationship Id="rId1" Type="http://schemas.openxmlformats.org/officeDocument/2006/relationships/hyperlink" Target="http://900igr.net/datai/russkij-jazyk/Russkie-i-anglijskie-chislitelnye/0001-002-PRINTSIPY-OBRAZOVANIJA-kolichestvennykh-chislitelnykh-v-russkom-i.jpg%20&#1092;&#1086;&#1085;" TargetMode="External"/><Relationship Id="rId4" Type="http://schemas.openxmlformats.org/officeDocument/2006/relationships/image" Target="../media/image10.jpeg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5" tint="0.59999389629810485"/>
  </sheetPr>
  <dimension ref="D1:AN43"/>
  <sheetViews>
    <sheetView showGridLines="0" tabSelected="1" workbookViewId="0">
      <selection activeCell="L24" sqref="L24"/>
    </sheetView>
  </sheetViews>
  <sheetFormatPr defaultRowHeight="15"/>
  <sheetData>
    <row r="1" spans="4:40"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</row>
    <row r="2" spans="4:40"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</row>
    <row r="3" spans="4:40"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</row>
    <row r="4" spans="4:40"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</row>
    <row r="5" spans="4:40"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</row>
    <row r="6" spans="4:40">
      <c r="D6" s="36" t="s">
        <v>82</v>
      </c>
      <c r="E6" s="37"/>
      <c r="F6" s="37"/>
      <c r="G6" s="37"/>
      <c r="H6" s="37"/>
      <c r="I6" s="37"/>
      <c r="J6" s="37"/>
      <c r="K6" s="37"/>
      <c r="L6" s="37"/>
      <c r="M6" s="37"/>
      <c r="N6" s="37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</row>
    <row r="7" spans="4:40" ht="15" customHeight="1"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</row>
    <row r="8" spans="4:40"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</row>
    <row r="9" spans="4:40"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</row>
    <row r="10" spans="4:40"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</row>
    <row r="11" spans="4:40"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</row>
    <row r="12" spans="4:40"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</row>
    <row r="13" spans="4:40"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</row>
    <row r="14" spans="4:40"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</row>
    <row r="15" spans="4:40"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</row>
    <row r="16" spans="4:40"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</row>
    <row r="17" spans="4:40"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</row>
    <row r="18" spans="4:40"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</row>
    <row r="19" spans="4:40"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</row>
    <row r="20" spans="4:40"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</row>
    <row r="21" spans="4:40"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</row>
    <row r="22" spans="4:40"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</row>
    <row r="23" spans="4:40"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</row>
    <row r="24" spans="4:40"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</row>
    <row r="25" spans="4:40"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</row>
    <row r="26" spans="4:40"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</row>
    <row r="27" spans="4:40"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</row>
    <row r="28" spans="4:40"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</row>
    <row r="29" spans="4:40"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</row>
    <row r="30" spans="4:40"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</row>
    <row r="31" spans="4:40"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</row>
    <row r="32" spans="4:40">
      <c r="P32" s="32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</row>
    <row r="33" spans="21:40"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</row>
    <row r="34" spans="21:40"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</row>
    <row r="35" spans="21:40"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</row>
    <row r="36" spans="21:40"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</row>
    <row r="37" spans="21:40"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</row>
    <row r="38" spans="21:40"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</row>
    <row r="39" spans="21:40"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</row>
    <row r="40" spans="21:40"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</row>
    <row r="41" spans="21:40"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</row>
    <row r="42" spans="21:40"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</row>
    <row r="43" spans="21:40"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</row>
  </sheetData>
  <mergeCells count="2">
    <mergeCell ref="U1:AN43"/>
    <mergeCell ref="D6:N21"/>
  </mergeCell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theme="4" tint="0.79998168889431442"/>
  </sheetPr>
  <dimension ref="A1:AW67"/>
  <sheetViews>
    <sheetView showGridLines="0" workbookViewId="0">
      <selection activeCell="N37" sqref="N37"/>
    </sheetView>
  </sheetViews>
  <sheetFormatPr defaultRowHeight="15"/>
  <cols>
    <col min="1" max="33" width="3.7109375" customWidth="1"/>
    <col min="34" max="34" width="4.7109375" customWidth="1"/>
    <col min="35" max="57" width="3.7109375" customWidth="1"/>
  </cols>
  <sheetData>
    <row r="1" spans="1:47" ht="18" customHeight="1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47" ht="18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AA2" s="43" t="s">
        <v>34</v>
      </c>
      <c r="AB2" s="43"/>
      <c r="AC2" s="43"/>
      <c r="AD2" s="43"/>
      <c r="AE2" s="43"/>
      <c r="AF2" s="44"/>
    </row>
    <row r="3" spans="1:47" ht="18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AB3" s="18" t="s">
        <v>35</v>
      </c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</row>
    <row r="4" spans="1:47" ht="18" customHeigh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B4" s="39" t="s">
        <v>37</v>
      </c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</row>
    <row r="5" spans="1:47" ht="18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</row>
    <row r="6" spans="1:47" ht="18" customHeight="1">
      <c r="A6" s="6"/>
      <c r="B6" s="18"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2"/>
      <c r="AB6" s="39" t="s">
        <v>38</v>
      </c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</row>
    <row r="7" spans="1:47" ht="18" customHeight="1">
      <c r="A7" s="6"/>
      <c r="B7" s="11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2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ht="18" customHeight="1">
      <c r="A8" s="6"/>
      <c r="B8" s="12"/>
      <c r="C8" s="7"/>
      <c r="D8" s="18">
        <v>3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8">
        <v>12</v>
      </c>
      <c r="R8" s="7"/>
      <c r="S8" s="7"/>
      <c r="T8" s="7"/>
      <c r="U8" s="7"/>
      <c r="V8" s="7"/>
      <c r="W8" s="7"/>
      <c r="X8" s="7"/>
      <c r="Y8" s="7"/>
      <c r="Z8" s="7"/>
      <c r="AA8" s="2"/>
      <c r="AB8" s="39" t="s">
        <v>36</v>
      </c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ht="18" customHeight="1">
      <c r="A9" s="18">
        <v>2</v>
      </c>
      <c r="B9" s="11"/>
      <c r="C9" s="9"/>
      <c r="D9" s="11"/>
      <c r="E9" s="10"/>
      <c r="F9" s="8"/>
      <c r="G9" s="8"/>
      <c r="H9" s="8"/>
      <c r="I9" s="8"/>
      <c r="J9" s="8"/>
      <c r="K9" s="8"/>
      <c r="L9" s="8"/>
      <c r="M9" s="7"/>
      <c r="N9" s="18">
        <v>8</v>
      </c>
      <c r="O9" s="11"/>
      <c r="P9" s="14"/>
      <c r="Q9" s="11"/>
      <c r="R9" s="15"/>
      <c r="S9" s="11"/>
      <c r="T9" s="11"/>
      <c r="U9" s="11"/>
      <c r="V9" s="11"/>
      <c r="W9" s="11"/>
      <c r="X9" s="7"/>
      <c r="Y9" s="7"/>
      <c r="Z9" s="7"/>
      <c r="AA9" s="2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ht="18" customHeight="1">
      <c r="A10" s="6"/>
      <c r="B10" s="13"/>
      <c r="C10" s="7"/>
      <c r="D10" s="11"/>
      <c r="E10" s="7"/>
      <c r="F10" s="7"/>
      <c r="G10" s="18">
        <v>4</v>
      </c>
      <c r="H10" s="7"/>
      <c r="I10" s="7"/>
      <c r="J10" s="7"/>
      <c r="K10" s="7"/>
      <c r="L10" s="18">
        <v>7</v>
      </c>
      <c r="M10" s="7"/>
      <c r="N10" s="7"/>
      <c r="O10" s="18">
        <v>11</v>
      </c>
      <c r="P10" s="7"/>
      <c r="Q10" s="11"/>
      <c r="R10" s="7"/>
      <c r="S10" s="7"/>
      <c r="T10" s="7"/>
      <c r="U10" s="7"/>
      <c r="V10" s="7"/>
      <c r="W10" s="7"/>
      <c r="X10" s="7"/>
      <c r="Y10" s="7"/>
      <c r="Z10" s="7"/>
      <c r="AA10" s="2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ht="18.95" customHeight="1">
      <c r="A11" s="6"/>
      <c r="B11" s="11"/>
      <c r="C11" s="7"/>
      <c r="D11" s="11"/>
      <c r="E11" s="7"/>
      <c r="F11" s="7"/>
      <c r="G11" s="11"/>
      <c r="H11" s="7"/>
      <c r="I11" s="7"/>
      <c r="J11" s="7"/>
      <c r="K11" s="7"/>
      <c r="L11" s="11"/>
      <c r="M11" s="7"/>
      <c r="N11" s="7"/>
      <c r="O11" s="11"/>
      <c r="P11" s="7"/>
      <c r="Q11" s="11"/>
      <c r="R11" s="7"/>
      <c r="S11" s="18">
        <v>17</v>
      </c>
      <c r="T11" s="7"/>
      <c r="U11" s="7"/>
      <c r="V11" s="7"/>
      <c r="W11" s="18">
        <v>23</v>
      </c>
      <c r="X11" s="7"/>
      <c r="Y11" s="7"/>
      <c r="Z11" s="7"/>
      <c r="AA11" s="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</row>
    <row r="12" spans="1:47" ht="18" customHeight="1">
      <c r="A12" s="6"/>
      <c r="B12" s="11"/>
      <c r="C12" s="7"/>
      <c r="D12" s="11"/>
      <c r="E12" s="7"/>
      <c r="F12" s="7"/>
      <c r="G12" s="11"/>
      <c r="H12" s="7"/>
      <c r="I12" s="7"/>
      <c r="J12" s="7"/>
      <c r="K12" s="7"/>
      <c r="L12" s="11"/>
      <c r="M12" s="7"/>
      <c r="N12" s="7"/>
      <c r="O12" s="11"/>
      <c r="P12" s="7"/>
      <c r="Q12" s="11"/>
      <c r="R12" s="7"/>
      <c r="S12" s="11"/>
      <c r="T12" s="7"/>
      <c r="U12" s="7"/>
      <c r="V12" s="7"/>
      <c r="W12" s="12"/>
      <c r="X12" s="7"/>
      <c r="Y12" s="7"/>
      <c r="Z12" s="7"/>
      <c r="AA12" s="2"/>
      <c r="AB12" s="39" t="s">
        <v>39</v>
      </c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ht="18" customHeight="1">
      <c r="A13" s="6"/>
      <c r="B13" s="11"/>
      <c r="C13" s="7"/>
      <c r="D13" s="11"/>
      <c r="E13" s="18">
        <v>5</v>
      </c>
      <c r="F13" s="14"/>
      <c r="G13" s="11"/>
      <c r="H13" s="15"/>
      <c r="I13" s="11"/>
      <c r="J13" s="11"/>
      <c r="K13" s="14"/>
      <c r="L13" s="11"/>
      <c r="M13" s="7"/>
      <c r="N13" s="7"/>
      <c r="O13" s="12"/>
      <c r="P13" s="7"/>
      <c r="Q13" s="11"/>
      <c r="R13" s="7"/>
      <c r="S13" s="11"/>
      <c r="T13" s="24">
        <v>21</v>
      </c>
      <c r="U13" s="11"/>
      <c r="V13" s="11"/>
      <c r="W13" s="11"/>
      <c r="X13" s="11"/>
      <c r="Y13" s="11"/>
      <c r="Z13" s="7"/>
      <c r="AA13" s="2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ht="18" customHeight="1">
      <c r="A14" s="6"/>
      <c r="B14" s="11"/>
      <c r="C14" s="7"/>
      <c r="D14" s="11"/>
      <c r="E14" s="7"/>
      <c r="F14" s="7"/>
      <c r="G14" s="11"/>
      <c r="H14" s="7"/>
      <c r="I14" s="7"/>
      <c r="J14" s="18">
        <v>10</v>
      </c>
      <c r="K14" s="7"/>
      <c r="L14" s="11"/>
      <c r="M14" s="18">
        <v>14</v>
      </c>
      <c r="N14" s="11"/>
      <c r="O14" s="11"/>
      <c r="P14" s="11"/>
      <c r="Q14" s="11"/>
      <c r="R14" s="14"/>
      <c r="S14" s="11"/>
      <c r="T14" s="7"/>
      <c r="U14" s="7"/>
      <c r="V14" s="7"/>
      <c r="W14" s="16"/>
      <c r="X14" s="7"/>
      <c r="Y14" s="7"/>
      <c r="Z14" s="7"/>
      <c r="AA14" s="2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ht="18" customHeight="1">
      <c r="A15" s="6"/>
      <c r="B15" s="11"/>
      <c r="C15" s="7"/>
      <c r="D15" s="11"/>
      <c r="E15" s="7"/>
      <c r="F15" s="7"/>
      <c r="G15" s="11"/>
      <c r="H15" s="7"/>
      <c r="I15" s="7"/>
      <c r="J15" s="11"/>
      <c r="K15" s="7"/>
      <c r="L15" s="12"/>
      <c r="M15" s="7"/>
      <c r="N15" s="7"/>
      <c r="O15" s="13"/>
      <c r="P15" s="7"/>
      <c r="Q15" s="7"/>
      <c r="R15" s="7"/>
      <c r="S15" s="11"/>
      <c r="T15" s="7"/>
      <c r="U15" s="18">
        <v>31</v>
      </c>
      <c r="V15" s="18">
        <v>32</v>
      </c>
      <c r="W15" s="11"/>
      <c r="X15" s="11"/>
      <c r="Y15" s="11"/>
      <c r="Z15" s="11"/>
      <c r="AA15" s="2"/>
      <c r="AB15" s="45" t="s">
        <v>40</v>
      </c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ht="18" customHeight="1">
      <c r="A16" s="6"/>
      <c r="B16" s="11"/>
      <c r="C16" s="7"/>
      <c r="D16" s="11"/>
      <c r="E16" s="7"/>
      <c r="F16" s="7"/>
      <c r="G16" s="11"/>
      <c r="H16" s="7">
        <v>9</v>
      </c>
      <c r="I16" s="14"/>
      <c r="J16" s="11"/>
      <c r="K16" s="15"/>
      <c r="L16" s="11"/>
      <c r="M16" s="11"/>
      <c r="N16" s="11"/>
      <c r="O16" s="11"/>
      <c r="P16" s="7"/>
      <c r="Q16" s="7"/>
      <c r="R16" s="7"/>
      <c r="S16" s="11"/>
      <c r="T16" s="7"/>
      <c r="U16" s="12"/>
      <c r="V16" s="7"/>
      <c r="W16" s="16"/>
      <c r="X16" s="7"/>
      <c r="Y16" s="7"/>
      <c r="Z16" s="7"/>
      <c r="AA16" s="2"/>
      <c r="AB16" s="39" t="s">
        <v>41</v>
      </c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ht="18" customHeight="1">
      <c r="A17" s="6"/>
      <c r="B17" s="7"/>
      <c r="C17" s="7"/>
      <c r="D17" s="12"/>
      <c r="E17" s="7"/>
      <c r="F17" s="7"/>
      <c r="G17" s="7"/>
      <c r="H17" s="7"/>
      <c r="I17" s="7"/>
      <c r="J17" s="12"/>
      <c r="K17" s="7"/>
      <c r="L17" s="7"/>
      <c r="M17" s="7"/>
      <c r="N17" s="7"/>
      <c r="O17" s="7"/>
      <c r="P17" s="7"/>
      <c r="Q17" s="7"/>
      <c r="R17" s="7"/>
      <c r="S17" s="11"/>
      <c r="T17" s="18">
        <v>33</v>
      </c>
      <c r="U17" s="11"/>
      <c r="V17" s="11"/>
      <c r="W17" s="11"/>
      <c r="X17" s="11"/>
      <c r="Y17" s="11"/>
      <c r="Z17" s="7"/>
      <c r="AA17" s="2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ht="18" customHeight="1">
      <c r="A18" s="6"/>
      <c r="B18" s="7"/>
      <c r="C18" s="18">
        <v>6</v>
      </c>
      <c r="D18" s="11"/>
      <c r="E18" s="11"/>
      <c r="F18" s="11"/>
      <c r="G18" s="11"/>
      <c r="H18" s="11"/>
      <c r="I18" s="11"/>
      <c r="J18" s="11"/>
      <c r="K18" s="7"/>
      <c r="L18" s="7"/>
      <c r="M18" s="7"/>
      <c r="N18" s="7"/>
      <c r="O18" s="7"/>
      <c r="P18" s="18">
        <v>26</v>
      </c>
      <c r="Q18" s="7"/>
      <c r="R18" s="7"/>
      <c r="S18" s="18">
        <v>34</v>
      </c>
      <c r="T18" s="7"/>
      <c r="U18" s="16"/>
      <c r="V18" s="7"/>
      <c r="W18" s="7"/>
      <c r="X18" s="7"/>
      <c r="Y18" s="7"/>
      <c r="Z18" s="7"/>
      <c r="AA18" s="2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ht="18" customHeight="1">
      <c r="A19" s="6"/>
      <c r="B19" s="7"/>
      <c r="C19" s="7"/>
      <c r="D19" s="7"/>
      <c r="E19" s="7"/>
      <c r="F19" s="7"/>
      <c r="G19" s="7"/>
      <c r="H19" s="7"/>
      <c r="I19" s="7"/>
      <c r="J19" s="13"/>
      <c r="K19" s="7"/>
      <c r="L19" s="18">
        <v>18</v>
      </c>
      <c r="M19" s="11"/>
      <c r="N19" s="11"/>
      <c r="O19" s="14"/>
      <c r="P19" s="11"/>
      <c r="Q19" s="15"/>
      <c r="R19" s="14"/>
      <c r="S19" s="11"/>
      <c r="T19" s="15"/>
      <c r="U19" s="11"/>
      <c r="V19" s="11"/>
      <c r="W19" s="11"/>
      <c r="X19" s="7"/>
      <c r="Y19" s="7"/>
      <c r="Z19" s="7"/>
      <c r="AA19" s="2"/>
      <c r="AB19" s="18" t="s">
        <v>42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</row>
    <row r="20" spans="1:47" ht="18" customHeight="1">
      <c r="A20" s="6"/>
      <c r="B20" s="7"/>
      <c r="C20" s="7"/>
      <c r="D20" s="7"/>
      <c r="E20" s="7"/>
      <c r="F20" s="7"/>
      <c r="G20" s="7"/>
      <c r="H20" s="18">
        <v>16</v>
      </c>
      <c r="I20" s="7"/>
      <c r="J20" s="11"/>
      <c r="K20" s="7"/>
      <c r="L20" s="7"/>
      <c r="M20" s="7"/>
      <c r="N20" s="7"/>
      <c r="O20" s="7"/>
      <c r="P20" s="12"/>
      <c r="Q20" s="7"/>
      <c r="R20" s="7"/>
      <c r="S20" s="11"/>
      <c r="T20" s="7"/>
      <c r="U20" s="7"/>
      <c r="V20" s="7"/>
      <c r="W20" s="7"/>
      <c r="X20" s="7"/>
      <c r="Y20" s="7"/>
      <c r="Z20" s="7"/>
      <c r="AA20" s="2"/>
      <c r="AB20" s="39" t="s">
        <v>43</v>
      </c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</row>
    <row r="21" spans="1:47" ht="18" customHeight="1">
      <c r="A21" s="6"/>
      <c r="B21" s="7"/>
      <c r="C21" s="7"/>
      <c r="D21" s="7"/>
      <c r="E21" s="7"/>
      <c r="F21" s="7"/>
      <c r="G21" s="7"/>
      <c r="H21" s="11"/>
      <c r="I21" s="7"/>
      <c r="J21" s="12"/>
      <c r="K21" s="7"/>
      <c r="L21" s="18">
        <v>20</v>
      </c>
      <c r="M21" s="18">
        <v>24</v>
      </c>
      <c r="N21" s="11"/>
      <c r="O21" s="11"/>
      <c r="P21" s="11"/>
      <c r="Q21" s="11"/>
      <c r="R21" s="18">
        <v>35</v>
      </c>
      <c r="S21" s="11"/>
      <c r="T21" s="11"/>
      <c r="U21" s="11"/>
      <c r="V21" s="11"/>
      <c r="W21" s="7"/>
      <c r="X21" s="7"/>
      <c r="Y21" s="7"/>
      <c r="Z21" s="7"/>
      <c r="AA21" s="2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</row>
    <row r="22" spans="1:47" ht="18" customHeight="1">
      <c r="A22" s="6"/>
      <c r="B22" s="7"/>
      <c r="C22" s="7"/>
      <c r="D22" s="18">
        <v>13</v>
      </c>
      <c r="E22" s="11"/>
      <c r="F22" s="11"/>
      <c r="G22" s="14"/>
      <c r="H22" s="11"/>
      <c r="I22" s="15"/>
      <c r="J22" s="11"/>
      <c r="K22" s="7"/>
      <c r="L22" s="11"/>
      <c r="M22" s="7"/>
      <c r="N22" s="18">
        <v>28</v>
      </c>
      <c r="O22" s="7"/>
      <c r="P22" s="13"/>
      <c r="Q22" s="7"/>
      <c r="R22" s="18">
        <v>36</v>
      </c>
      <c r="S22" s="7"/>
      <c r="T22" s="7"/>
      <c r="U22" s="7"/>
      <c r="V22" s="7"/>
      <c r="W22" s="18">
        <v>38</v>
      </c>
      <c r="X22" s="7"/>
      <c r="Y22" s="7"/>
      <c r="Z22" s="7"/>
      <c r="AA22" s="2"/>
      <c r="AB22" s="39" t="s">
        <v>44</v>
      </c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</row>
    <row r="23" spans="1:47" ht="18" customHeight="1">
      <c r="A23" s="6"/>
      <c r="B23" s="7"/>
      <c r="C23" s="7"/>
      <c r="D23" s="7"/>
      <c r="E23" s="7"/>
      <c r="F23" s="7"/>
      <c r="G23" s="7"/>
      <c r="H23" s="11"/>
      <c r="I23" s="7"/>
      <c r="J23" s="18">
        <v>22</v>
      </c>
      <c r="K23" s="18">
        <v>25</v>
      </c>
      <c r="L23" s="11"/>
      <c r="M23" s="17"/>
      <c r="N23" s="11"/>
      <c r="O23" s="17"/>
      <c r="P23" s="11"/>
      <c r="Q23" s="17"/>
      <c r="R23" s="11"/>
      <c r="S23" s="15"/>
      <c r="T23" s="11"/>
      <c r="U23" s="7"/>
      <c r="V23" s="7"/>
      <c r="W23" s="11"/>
      <c r="X23" s="7"/>
      <c r="Y23" s="7"/>
      <c r="Z23" s="7"/>
      <c r="AA23" s="2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</row>
    <row r="24" spans="1:47" ht="18" customHeight="1">
      <c r="A24" s="6"/>
      <c r="B24" s="7"/>
      <c r="C24" s="7"/>
      <c r="D24" s="7"/>
      <c r="E24" s="7"/>
      <c r="F24" s="7"/>
      <c r="G24" s="7"/>
      <c r="H24" s="12"/>
      <c r="I24" s="7"/>
      <c r="J24" s="11"/>
      <c r="K24" s="7"/>
      <c r="L24" s="11"/>
      <c r="M24" s="7"/>
      <c r="N24" s="11"/>
      <c r="O24" s="7"/>
      <c r="P24" s="11"/>
      <c r="Q24" s="7"/>
      <c r="R24" s="11"/>
      <c r="S24" s="7"/>
      <c r="T24" s="7"/>
      <c r="U24" s="18">
        <v>39</v>
      </c>
      <c r="V24" s="7"/>
      <c r="W24" s="12"/>
      <c r="X24" s="7"/>
      <c r="Y24" s="7"/>
      <c r="Z24" s="7"/>
      <c r="AA24" s="2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</row>
    <row r="25" spans="1:47" ht="18" customHeight="1">
      <c r="A25" s="6"/>
      <c r="B25" s="7"/>
      <c r="C25" s="18">
        <v>15</v>
      </c>
      <c r="D25" s="11"/>
      <c r="E25" s="11"/>
      <c r="F25" s="11"/>
      <c r="G25" s="11"/>
      <c r="H25" s="11"/>
      <c r="I25" s="7"/>
      <c r="J25" s="11"/>
      <c r="K25" s="7"/>
      <c r="L25" s="11"/>
      <c r="M25" s="7"/>
      <c r="N25" s="11"/>
      <c r="O25" s="7"/>
      <c r="P25" s="11"/>
      <c r="Q25" s="18">
        <v>37</v>
      </c>
      <c r="R25" s="11"/>
      <c r="S25" s="15"/>
      <c r="T25" s="14"/>
      <c r="U25" s="11"/>
      <c r="V25" s="15"/>
      <c r="W25" s="11"/>
      <c r="X25" s="11"/>
      <c r="Y25" s="7"/>
      <c r="Z25" s="7"/>
      <c r="AA25" s="2"/>
      <c r="AB25" s="39" t="s">
        <v>57</v>
      </c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</row>
    <row r="26" spans="1:47" ht="18" customHeight="1">
      <c r="A26" s="6"/>
      <c r="B26" s="7"/>
      <c r="C26" s="7"/>
      <c r="D26" s="7"/>
      <c r="E26" s="7"/>
      <c r="F26" s="7"/>
      <c r="G26" s="7"/>
      <c r="H26" s="16"/>
      <c r="I26" s="7"/>
      <c r="J26" s="12"/>
      <c r="K26" s="7"/>
      <c r="L26" s="11"/>
      <c r="M26" s="7"/>
      <c r="N26" s="11"/>
      <c r="O26" s="7"/>
      <c r="P26" s="11"/>
      <c r="Q26" s="7"/>
      <c r="R26" s="11"/>
      <c r="S26" s="7"/>
      <c r="T26" s="7"/>
      <c r="U26" s="11"/>
      <c r="V26" s="7"/>
      <c r="W26" s="13"/>
      <c r="X26" s="7"/>
      <c r="Y26" s="7"/>
      <c r="Z26" s="7"/>
      <c r="AA26" s="2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</row>
    <row r="27" spans="1:47" ht="18" customHeight="1">
      <c r="A27" s="6"/>
      <c r="B27" s="7"/>
      <c r="C27" s="7"/>
      <c r="D27" s="7"/>
      <c r="E27" s="18">
        <v>19</v>
      </c>
      <c r="F27" s="11"/>
      <c r="G27" s="11"/>
      <c r="H27" s="11"/>
      <c r="I27" s="11"/>
      <c r="J27" s="11"/>
      <c r="K27" s="14"/>
      <c r="L27" s="11"/>
      <c r="M27" s="7"/>
      <c r="N27" s="11"/>
      <c r="O27" s="7"/>
      <c r="P27" s="11"/>
      <c r="Q27" s="7"/>
      <c r="R27" s="11"/>
      <c r="S27" s="7"/>
      <c r="T27" s="7"/>
      <c r="U27" s="11"/>
      <c r="V27" s="7"/>
      <c r="W27" s="11"/>
      <c r="X27" s="7"/>
      <c r="Y27" s="7"/>
      <c r="Z27" s="7"/>
      <c r="AA27" s="2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</row>
    <row r="28" spans="1:47" ht="18" customHeight="1">
      <c r="A28" s="6"/>
      <c r="B28" s="7"/>
      <c r="C28" s="7"/>
      <c r="D28" s="7"/>
      <c r="E28" s="7"/>
      <c r="F28" s="7"/>
      <c r="G28" s="7"/>
      <c r="H28" s="18">
        <v>29</v>
      </c>
      <c r="I28" s="7"/>
      <c r="J28" s="13"/>
      <c r="K28" s="7"/>
      <c r="L28" s="11"/>
      <c r="M28" s="7"/>
      <c r="N28" s="7"/>
      <c r="O28" s="7"/>
      <c r="P28" s="11"/>
      <c r="Q28" s="7"/>
      <c r="R28" s="7"/>
      <c r="S28" s="7"/>
      <c r="T28" s="7"/>
      <c r="U28" s="11"/>
      <c r="V28" s="7"/>
      <c r="W28" s="11"/>
      <c r="X28" s="7"/>
      <c r="Y28" s="7"/>
      <c r="Z28" s="7"/>
      <c r="AA28" s="2"/>
      <c r="AB28" s="39" t="s">
        <v>60</v>
      </c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</row>
    <row r="29" spans="1:47" ht="18" customHeight="1">
      <c r="A29" s="6"/>
      <c r="B29" s="7"/>
      <c r="C29" s="7"/>
      <c r="D29" s="7"/>
      <c r="E29" s="7"/>
      <c r="F29" s="18">
        <v>27</v>
      </c>
      <c r="G29" s="11"/>
      <c r="H29" s="11"/>
      <c r="I29" s="11"/>
      <c r="J29" s="11"/>
      <c r="K29" s="7"/>
      <c r="L29" s="7"/>
      <c r="M29" s="7"/>
      <c r="N29" s="7"/>
      <c r="O29" s="7"/>
      <c r="P29" s="7"/>
      <c r="Q29" s="7"/>
      <c r="R29" s="7"/>
      <c r="S29" s="7"/>
      <c r="T29" s="7"/>
      <c r="U29" s="11"/>
      <c r="V29" s="7"/>
      <c r="W29" s="7"/>
      <c r="X29" s="7"/>
      <c r="Y29" s="7"/>
      <c r="Z29" s="7"/>
      <c r="AA29" s="2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</row>
    <row r="30" spans="1:47" ht="18" customHeight="1">
      <c r="A30" s="6"/>
      <c r="B30" s="7"/>
      <c r="C30" s="7"/>
      <c r="D30" s="7"/>
      <c r="E30" s="7"/>
      <c r="F30" s="7"/>
      <c r="G30" s="7"/>
      <c r="H30" s="11"/>
      <c r="I30" s="7"/>
      <c r="J30" s="11"/>
      <c r="K30" s="7"/>
      <c r="L30" s="7"/>
      <c r="M30" s="7"/>
      <c r="N30" s="7"/>
      <c r="O30" s="7"/>
      <c r="P30" s="7"/>
      <c r="Q30" s="7"/>
      <c r="R30" s="18">
        <v>40</v>
      </c>
      <c r="S30" s="11"/>
      <c r="T30" s="11"/>
      <c r="U30" s="11"/>
      <c r="V30" s="7"/>
      <c r="W30" s="7"/>
      <c r="X30" s="7"/>
      <c r="Y30" s="7"/>
      <c r="Z30" s="7"/>
      <c r="AA30" s="2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</row>
    <row r="31" spans="1:47" ht="18" customHeight="1">
      <c r="A31" s="6"/>
      <c r="B31" s="7"/>
      <c r="C31" s="7"/>
      <c r="D31" s="7"/>
      <c r="E31" s="7"/>
      <c r="F31" s="7"/>
      <c r="G31" s="7"/>
      <c r="H31" s="11"/>
      <c r="I31" s="7"/>
      <c r="J31" s="11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2"/>
      <c r="AB31" s="39" t="s">
        <v>61</v>
      </c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</row>
    <row r="32" spans="1:47" ht="18" customHeight="1">
      <c r="A32" s="6"/>
      <c r="B32" s="7"/>
      <c r="C32" s="7"/>
      <c r="D32" s="7"/>
      <c r="E32" s="7"/>
      <c r="F32" s="7"/>
      <c r="G32" s="7"/>
      <c r="H32" s="11"/>
      <c r="I32" s="7"/>
      <c r="J32" s="11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2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</row>
    <row r="33" spans="1:49" ht="18" customHeight="1">
      <c r="A33" s="6"/>
      <c r="B33" s="7"/>
      <c r="C33" s="18">
        <v>30</v>
      </c>
      <c r="D33" s="11"/>
      <c r="E33" s="11"/>
      <c r="F33" s="11"/>
      <c r="G33" s="11"/>
      <c r="H33" s="11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2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</row>
    <row r="34" spans="1:49" ht="18" customHeight="1">
      <c r="A34" s="6"/>
      <c r="B34" s="7"/>
      <c r="C34" s="7"/>
      <c r="D34" s="7"/>
      <c r="E34" s="7"/>
      <c r="F34" s="7"/>
      <c r="G34" s="7"/>
      <c r="H34" s="11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2"/>
      <c r="AB34" s="18" t="s">
        <v>63</v>
      </c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</row>
    <row r="35" spans="1:49" ht="18" customHeight="1">
      <c r="A35" s="6"/>
      <c r="B35" s="7"/>
      <c r="C35" s="7"/>
      <c r="D35" s="18">
        <v>41</v>
      </c>
      <c r="E35" s="11"/>
      <c r="F35" s="11"/>
      <c r="G35" s="11"/>
      <c r="H35" s="11"/>
      <c r="I35" s="7"/>
      <c r="J35" s="7"/>
      <c r="K35" s="7"/>
      <c r="L35" s="7"/>
      <c r="M35" s="7"/>
      <c r="N35" s="7"/>
      <c r="O35" s="7"/>
      <c r="P35" s="7"/>
      <c r="Q35" s="7"/>
      <c r="R35" s="7"/>
      <c r="S35" s="19"/>
      <c r="T35" s="1"/>
      <c r="U35" s="1"/>
      <c r="V35" s="1"/>
      <c r="W35" s="1"/>
      <c r="X35" s="1"/>
      <c r="Y35" s="1"/>
      <c r="Z35" s="1"/>
      <c r="AA35" s="1"/>
      <c r="AB35" s="39" t="s">
        <v>66</v>
      </c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</row>
    <row r="36" spans="1:49" ht="18" customHeight="1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1"/>
      <c r="T36" s="1"/>
      <c r="U36" s="1"/>
      <c r="V36" s="1"/>
      <c r="W36" s="1"/>
      <c r="X36" s="1"/>
      <c r="Y36" s="1"/>
      <c r="Z36" s="1"/>
      <c r="AA36" s="1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</row>
    <row r="37" spans="1:49" ht="18" customHeight="1">
      <c r="B37" s="2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"/>
      <c r="T37" s="1"/>
      <c r="U37" s="1"/>
      <c r="V37" s="1"/>
      <c r="W37" s="1"/>
      <c r="X37" s="1"/>
      <c r="Y37" s="1"/>
      <c r="Z37" s="1"/>
      <c r="AA37" s="1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</row>
    <row r="38" spans="1:49" ht="18.75">
      <c r="B38" s="43" t="s">
        <v>45</v>
      </c>
      <c r="C38" s="43"/>
      <c r="D38" s="43"/>
      <c r="E38" s="43"/>
      <c r="F38" s="43"/>
      <c r="S38" s="1"/>
      <c r="T38" s="1"/>
      <c r="U38" s="1"/>
      <c r="V38" s="1"/>
      <c r="W38" s="1"/>
      <c r="X38" s="1"/>
      <c r="Y38" s="1"/>
      <c r="Z38" s="1"/>
      <c r="AA38" s="1"/>
      <c r="AB38" s="39" t="s">
        <v>68</v>
      </c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</row>
    <row r="39" spans="1:49" ht="15.75">
      <c r="B39" s="18" t="s">
        <v>46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6"/>
      <c r="T39" s="26"/>
      <c r="U39" s="26"/>
      <c r="V39" s="26"/>
      <c r="W39" s="26"/>
      <c r="X39" s="26"/>
      <c r="Y39" s="26"/>
      <c r="Z39" s="26"/>
      <c r="AA39" s="1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</row>
    <row r="40" spans="1:49">
      <c r="B40" s="39" t="s">
        <v>47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20"/>
      <c r="AB40" s="39" t="s">
        <v>69</v>
      </c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</row>
    <row r="41" spans="1:49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1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</row>
    <row r="42" spans="1:49" ht="15.75">
      <c r="B42" s="18" t="s">
        <v>48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26"/>
      <c r="T42" s="26"/>
      <c r="U42" s="26"/>
      <c r="V42" s="26"/>
      <c r="W42" s="26"/>
      <c r="X42" s="26"/>
      <c r="Y42" s="26"/>
      <c r="Z42" s="26"/>
      <c r="AA42" s="1"/>
      <c r="AB42" s="26" t="s">
        <v>71</v>
      </c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18"/>
      <c r="AU42" s="18"/>
    </row>
    <row r="43" spans="1:49">
      <c r="B43" s="39" t="s">
        <v>49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23"/>
      <c r="AB43" s="39" t="s">
        <v>73</v>
      </c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</row>
    <row r="44" spans="1:49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23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</row>
    <row r="45" spans="1:49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23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</row>
    <row r="46" spans="1:49" ht="15.75">
      <c r="B46" s="18" t="s">
        <v>50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26"/>
      <c r="T46" s="26"/>
      <c r="U46" s="26"/>
      <c r="V46" s="26"/>
      <c r="W46" s="26"/>
      <c r="X46" s="26"/>
      <c r="Y46" s="26"/>
      <c r="Z46" s="26"/>
      <c r="AA46" s="1"/>
      <c r="AB46" s="26" t="s">
        <v>76</v>
      </c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18"/>
      <c r="AU46" s="18"/>
    </row>
    <row r="47" spans="1:49" ht="15.75">
      <c r="B47" s="18" t="s">
        <v>51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6"/>
      <c r="T47" s="26"/>
      <c r="U47" s="26"/>
      <c r="V47" s="26"/>
      <c r="W47" s="26"/>
      <c r="X47" s="26"/>
      <c r="Y47" s="26"/>
      <c r="Z47" s="26"/>
      <c r="AA47" s="1"/>
      <c r="AB47" s="39" t="s">
        <v>83</v>
      </c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</row>
    <row r="48" spans="1:49" ht="15.75">
      <c r="B48" s="18" t="s">
        <v>52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6"/>
      <c r="T48" s="26"/>
      <c r="U48" s="26"/>
      <c r="V48" s="26"/>
      <c r="W48" s="26"/>
      <c r="X48" s="26"/>
      <c r="Y48" s="26"/>
      <c r="Z48" s="26"/>
      <c r="AA48" s="1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</row>
    <row r="49" spans="2:45" ht="15.75">
      <c r="B49" s="18" t="s">
        <v>53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6"/>
      <c r="T49" s="26"/>
      <c r="U49" s="26"/>
      <c r="V49" s="26"/>
      <c r="W49" s="26"/>
      <c r="X49" s="26"/>
      <c r="Y49" s="26"/>
      <c r="Z49" s="26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2:45">
      <c r="B50" s="39" t="s">
        <v>54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</row>
    <row r="51" spans="2:4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2:45" ht="15.75">
      <c r="B52" s="18" t="s">
        <v>55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26"/>
      <c r="T52" s="26"/>
      <c r="U52" s="26"/>
      <c r="V52" s="26"/>
      <c r="W52" s="26"/>
      <c r="X52" s="26"/>
      <c r="Y52" s="26"/>
      <c r="Z52" s="26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2:45" ht="15.75">
      <c r="B53" s="18" t="s">
        <v>58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6"/>
      <c r="T53" s="26"/>
      <c r="U53" s="26"/>
      <c r="V53" s="26"/>
      <c r="W53" s="26"/>
      <c r="X53" s="26"/>
      <c r="Y53" s="26"/>
      <c r="Z53" s="26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2:45" ht="15.75">
      <c r="B54" s="18" t="s">
        <v>59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26"/>
      <c r="T54" s="26"/>
      <c r="U54" s="26"/>
      <c r="V54" s="26"/>
      <c r="W54" s="26"/>
      <c r="X54" s="26"/>
      <c r="Y54" s="26"/>
      <c r="Z54" s="26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2:45" ht="15.75">
      <c r="B55" s="27" t="s">
        <v>62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5"/>
      <c r="AB55" s="25"/>
      <c r="AC55" s="25"/>
      <c r="AD55" s="25"/>
      <c r="AE55" s="25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2:45">
      <c r="B56" s="39" t="s">
        <v>64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25"/>
      <c r="AB56" s="25"/>
      <c r="AC56" s="25"/>
      <c r="AD56" s="25"/>
      <c r="AE56" s="25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2:45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25"/>
      <c r="AB57" s="25"/>
      <c r="AC57" s="25"/>
      <c r="AD57" s="25"/>
      <c r="AE57" s="25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</row>
    <row r="58" spans="2:45">
      <c r="B58" s="39" t="s">
        <v>65</v>
      </c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23"/>
      <c r="AB58" s="23"/>
      <c r="AC58" s="23"/>
      <c r="AD58" s="23"/>
      <c r="AE58" s="23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 spans="2:45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23"/>
      <c r="AB59" s="23"/>
      <c r="AC59" s="23"/>
      <c r="AD59" s="23"/>
      <c r="AE59" s="23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2:45" ht="15.75">
      <c r="B60" s="18" t="s">
        <v>67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26"/>
      <c r="T60" s="26"/>
      <c r="U60" s="26"/>
      <c r="V60" s="26"/>
      <c r="W60" s="26"/>
      <c r="X60" s="26"/>
      <c r="Y60" s="26"/>
      <c r="Z60" s="26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2:45" ht="15.75">
      <c r="B61" s="18" t="s">
        <v>70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26"/>
      <c r="T61" s="26"/>
      <c r="U61" s="26"/>
      <c r="V61" s="26"/>
      <c r="W61" s="26"/>
      <c r="X61" s="26"/>
      <c r="Y61" s="26"/>
      <c r="Z61" s="26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 spans="2:45">
      <c r="B62" s="39" t="s">
        <v>72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2:45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2:45">
      <c r="B64" s="39" t="s">
        <v>74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2:26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2:26">
      <c r="B66" s="39" t="s">
        <v>75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2:26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</sheetData>
  <mergeCells count="27">
    <mergeCell ref="A1:N4"/>
    <mergeCell ref="AB4:AU5"/>
    <mergeCell ref="AB6:AU7"/>
    <mergeCell ref="AB8:AU11"/>
    <mergeCell ref="B50:Z51"/>
    <mergeCell ref="AA2:AF2"/>
    <mergeCell ref="B38:F38"/>
    <mergeCell ref="AB25:AU27"/>
    <mergeCell ref="AB28:AU30"/>
    <mergeCell ref="AB31:AU33"/>
    <mergeCell ref="AB12:AU14"/>
    <mergeCell ref="AB15:AU15"/>
    <mergeCell ref="AB16:AU18"/>
    <mergeCell ref="AB20:AU21"/>
    <mergeCell ref="AB22:AU24"/>
    <mergeCell ref="AB35:AU37"/>
    <mergeCell ref="B64:Z65"/>
    <mergeCell ref="B66:Z67"/>
    <mergeCell ref="B56:Z57"/>
    <mergeCell ref="B58:Z59"/>
    <mergeCell ref="AB38:AU39"/>
    <mergeCell ref="B40:Z41"/>
    <mergeCell ref="AB40:AU41"/>
    <mergeCell ref="B43:Z45"/>
    <mergeCell ref="B62:Z63"/>
    <mergeCell ref="AB43:AU45"/>
    <mergeCell ref="AB47:AW48"/>
  </mergeCells>
  <pageMargins left="0.7" right="0.7" top="0.75" bottom="0.75" header="0.3" footer="0.3"/>
  <pageSetup paperSize="9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00CC99"/>
  </sheetPr>
  <dimension ref="A1:AV67"/>
  <sheetViews>
    <sheetView showGridLines="0" showRowColHeaders="0" workbookViewId="0">
      <selection activeCell="H35" sqref="H35"/>
    </sheetView>
  </sheetViews>
  <sheetFormatPr defaultRowHeight="15"/>
  <cols>
    <col min="1" max="47" width="3.7109375" customWidth="1"/>
  </cols>
  <sheetData>
    <row r="1" spans="1:47" ht="18" customHeight="1">
      <c r="A1" s="40" t="s">
        <v>77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47" ht="18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AA2" s="43" t="s">
        <v>34</v>
      </c>
      <c r="AB2" s="43"/>
      <c r="AC2" s="43"/>
      <c r="AD2" s="43"/>
      <c r="AE2" s="43"/>
      <c r="AF2" s="44"/>
    </row>
    <row r="3" spans="1:47" ht="18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AB3" s="18" t="s">
        <v>35</v>
      </c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</row>
    <row r="4" spans="1:47" ht="18" customHeight="1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B4" s="39" t="s">
        <v>37</v>
      </c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</row>
    <row r="5" spans="1:47" ht="18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</row>
    <row r="6" spans="1:47" ht="18" customHeight="1">
      <c r="A6" s="6"/>
      <c r="B6" s="18"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2"/>
      <c r="AB6" s="39" t="s">
        <v>38</v>
      </c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</row>
    <row r="7" spans="1:47" ht="18" customHeight="1">
      <c r="A7" s="6"/>
      <c r="B7" s="11" t="str">
        <f>IF(Кроссворд!B7="м","1","0")</f>
        <v>0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2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ht="18" customHeight="1">
      <c r="A8" s="6"/>
      <c r="B8" s="12" t="str">
        <f>B7</f>
        <v>0</v>
      </c>
      <c r="C8" s="7"/>
      <c r="D8" s="18">
        <v>3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8">
        <v>12</v>
      </c>
      <c r="R8" s="7"/>
      <c r="S8" s="7"/>
      <c r="T8" s="7"/>
      <c r="U8" s="7"/>
      <c r="V8" s="7"/>
      <c r="W8" s="7"/>
      <c r="X8" s="7"/>
      <c r="Y8" s="7"/>
      <c r="Z8" s="7"/>
      <c r="AA8" s="2"/>
      <c r="AB8" s="39" t="s">
        <v>36</v>
      </c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ht="18" customHeight="1">
      <c r="A9" s="18">
        <v>2</v>
      </c>
      <c r="B9" s="11" t="str">
        <f>IF(Кроссворд!B9="т","1","0")</f>
        <v>0</v>
      </c>
      <c r="C9" s="9" t="str">
        <f>IF(Кроссворд!C9="р","1","0")</f>
        <v>0</v>
      </c>
      <c r="D9" s="11" t="str">
        <f>IF(Кроссворд!D9="а","1","0")</f>
        <v>0</v>
      </c>
      <c r="E9" s="10" t="str">
        <f>IF(Кроссворд!E9="н","1","0")</f>
        <v>0</v>
      </c>
      <c r="F9" s="8" t="str">
        <f>IF(Кроссворд!F9="с","1","0")</f>
        <v>0</v>
      </c>
      <c r="G9" s="8" t="str">
        <f>IF(Кроссворд!G9="п","1","0")</f>
        <v>0</v>
      </c>
      <c r="H9" s="8" t="str">
        <f>IF(Кроссворд!H9="о","1","0")</f>
        <v>0</v>
      </c>
      <c r="I9" s="8" t="str">
        <f>IF(Кроссворд!I9="р","1","0")</f>
        <v>0</v>
      </c>
      <c r="J9" s="8" t="str">
        <f>IF(Кроссворд!J9="т","1","0")</f>
        <v>0</v>
      </c>
      <c r="K9" s="8" t="str">
        <f>IF(Кроссворд!K9="и","1","0")</f>
        <v>0</v>
      </c>
      <c r="L9" s="8" t="str">
        <f>IF(Кроссворд!L9="р","1","0")</f>
        <v>0</v>
      </c>
      <c r="M9" s="7"/>
      <c r="N9" s="18">
        <v>8</v>
      </c>
      <c r="O9" s="11" t="str">
        <f>IF(Кроссворд!O9="м","1","0")</f>
        <v>0</v>
      </c>
      <c r="P9" s="14" t="str">
        <f>IF(Кроссворд!P9="а","1","0")</f>
        <v>0</v>
      </c>
      <c r="Q9" s="11" t="str">
        <f>IF(Кроссворд!Q9="г","1","0")</f>
        <v>0</v>
      </c>
      <c r="R9" s="15" t="str">
        <f>IF(Кроссворд!R9="н","1","0")</f>
        <v>0</v>
      </c>
      <c r="S9" s="11" t="str">
        <f>IF(Кроссворд!S9="и","1","0")</f>
        <v>0</v>
      </c>
      <c r="T9" s="11" t="str">
        <f>IF(Кроссворд!T9="ц","1","0")</f>
        <v>0</v>
      </c>
      <c r="U9" s="11" t="str">
        <f>IF(Кроссворд!U9="к","1","0")</f>
        <v>0</v>
      </c>
      <c r="V9" s="11" t="str">
        <f>IF(Кроссворд!V9="и","1","0")</f>
        <v>0</v>
      </c>
      <c r="W9" s="11" t="str">
        <f>IF(Кроссворд!W9="й","1","0")</f>
        <v>0</v>
      </c>
      <c r="X9" s="7"/>
      <c r="Y9" s="7"/>
      <c r="Z9" s="7"/>
      <c r="AA9" s="2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ht="18" customHeight="1">
      <c r="A10" s="6"/>
      <c r="B10" s="13" t="str">
        <f>IF(Кроссворд!B10="е","1","0")</f>
        <v>0</v>
      </c>
      <c r="C10" s="7"/>
      <c r="D10" s="11" t="str">
        <f>IF(Кроссворд!D10="р","1","0")</f>
        <v>0</v>
      </c>
      <c r="E10" s="7"/>
      <c r="F10" s="7"/>
      <c r="G10" s="18">
        <v>4</v>
      </c>
      <c r="H10" s="7"/>
      <c r="I10" s="7"/>
      <c r="J10" s="7"/>
      <c r="K10" s="7"/>
      <c r="L10" s="18">
        <v>7</v>
      </c>
      <c r="M10" s="7"/>
      <c r="N10" s="7"/>
      <c r="O10" s="18">
        <v>11</v>
      </c>
      <c r="P10" s="7"/>
      <c r="Q10" s="11" t="str">
        <f>IF(Кроссворд!Q10="р","1","0")</f>
        <v>0</v>
      </c>
      <c r="R10" s="7"/>
      <c r="S10" s="7"/>
      <c r="T10" s="7"/>
      <c r="U10" s="7"/>
      <c r="V10" s="7"/>
      <c r="W10" s="7"/>
      <c r="X10" s="7"/>
      <c r="Y10" s="7"/>
      <c r="Z10" s="7"/>
      <c r="AA10" s="2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ht="18" customHeight="1">
      <c r="A11" s="6"/>
      <c r="B11" s="11" t="str">
        <f>IF(Кроссворд!B11="м","1","0")</f>
        <v>0</v>
      </c>
      <c r="C11" s="7"/>
      <c r="D11" s="11" t="str">
        <f>IF(Кроссворд!D11="и","1","0")</f>
        <v>0</v>
      </c>
      <c r="E11" s="7"/>
      <c r="F11" s="7"/>
      <c r="G11" s="11" t="str">
        <f>IF(Кроссворд!G11="е","1","0")</f>
        <v>0</v>
      </c>
      <c r="H11" s="7"/>
      <c r="I11" s="7"/>
      <c r="J11" s="7"/>
      <c r="K11" s="7"/>
      <c r="L11" s="11" t="str">
        <f>IF(Кроссворд!L11="в","1","0")</f>
        <v>0</v>
      </c>
      <c r="M11" s="7"/>
      <c r="N11" s="7"/>
      <c r="O11" s="11" t="str">
        <f>IF(Кроссворд!O11="с","1","0")</f>
        <v>0</v>
      </c>
      <c r="P11" s="7"/>
      <c r="Q11" s="11" t="str">
        <f>IF(Кроссворд!Q11="а","1","0")</f>
        <v>0</v>
      </c>
      <c r="R11" s="7"/>
      <c r="S11" s="18">
        <v>17</v>
      </c>
      <c r="T11" s="7"/>
      <c r="U11" s="7"/>
      <c r="V11" s="7"/>
      <c r="W11" s="18">
        <v>23</v>
      </c>
      <c r="X11" s="7"/>
      <c r="Y11" s="7"/>
      <c r="Z11" s="7"/>
      <c r="AA11" s="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</row>
    <row r="12" spans="1:47" ht="18" customHeight="1">
      <c r="A12" s="6"/>
      <c r="B12" s="11" t="str">
        <f>IF(Кроссворд!B12="а","1","0")</f>
        <v>0</v>
      </c>
      <c r="C12" s="7"/>
      <c r="D12" s="11" t="str">
        <f>IF(Кроссворд!D12="ф","1","0")</f>
        <v>0</v>
      </c>
      <c r="E12" s="7"/>
      <c r="F12" s="7"/>
      <c r="G12" s="11" t="str">
        <f>IF(Кроссворд!G12="г","1","0")</f>
        <v>0</v>
      </c>
      <c r="H12" s="7"/>
      <c r="I12" s="7"/>
      <c r="J12" s="7"/>
      <c r="K12" s="7"/>
      <c r="L12" s="11" t="str">
        <f>IF(Кроссворд!L12="е","1","0")</f>
        <v>0</v>
      </c>
      <c r="M12" s="7"/>
      <c r="N12" s="7"/>
      <c r="O12" s="11" t="str">
        <f>IF(Кроссворд!O12="а","1","0")</f>
        <v>0</v>
      </c>
      <c r="P12" s="7"/>
      <c r="Q12" s="11" t="str">
        <f>IF(Кроссворд!Q12="д","1","0")</f>
        <v>0</v>
      </c>
      <c r="R12" s="7"/>
      <c r="S12" s="11" t="str">
        <f>IF(Кроссворд!S12="п","1","0")</f>
        <v>0</v>
      </c>
      <c r="T12" s="7"/>
      <c r="U12" s="7"/>
      <c r="V12" s="7"/>
      <c r="W12" s="12" t="str">
        <f>IF(Кроссворд!W12="г","1","0")</f>
        <v>0</v>
      </c>
      <c r="X12" s="7"/>
      <c r="Y12" s="7"/>
      <c r="Z12" s="7"/>
      <c r="AA12" s="2"/>
      <c r="AB12" s="39" t="s">
        <v>39</v>
      </c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ht="18" customHeight="1">
      <c r="A13" s="6"/>
      <c r="B13" s="11" t="str">
        <f>IF(Кроссворд!B13="т","1","0")</f>
        <v>0</v>
      </c>
      <c r="C13" s="7"/>
      <c r="D13" s="11" t="str">
        <f>IF(Кроссворд!D13="м","1","0")</f>
        <v>0</v>
      </c>
      <c r="E13" s="18">
        <v>5</v>
      </c>
      <c r="F13" s="14" t="str">
        <f>IF(Кроссворд!F13="п","1","0")</f>
        <v>0</v>
      </c>
      <c r="G13" s="11" t="str">
        <f>IF(Кроссворд!G13="и","1","0")</f>
        <v>0</v>
      </c>
      <c r="H13" s="15" t="str">
        <f>IF(Кроссворд!H13="ф","1","0")</f>
        <v>0</v>
      </c>
      <c r="I13" s="11" t="str">
        <f>IF(Кроссворд!I13="а","1","0")</f>
        <v>0</v>
      </c>
      <c r="J13" s="11" t="str">
        <f>IF(Кроссворд!J9="т","1","0")</f>
        <v>0</v>
      </c>
      <c r="K13" s="14" t="str">
        <f>IF(Кроссворд!K13="о","1","0")</f>
        <v>0</v>
      </c>
      <c r="L13" s="11" t="str">
        <f>IF(Кроссворд!L13="р","1","0")</f>
        <v>0</v>
      </c>
      <c r="M13" s="7"/>
      <c r="N13" s="7"/>
      <c r="O13" s="12" t="str">
        <f>IF(Кроссворд!O13="ж","1","0")</f>
        <v>0</v>
      </c>
      <c r="P13" s="7"/>
      <c r="Q13" s="11" t="str">
        <f>IF(Кроссворд!Q13="у","1","0")</f>
        <v>0</v>
      </c>
      <c r="R13" s="7"/>
      <c r="S13" s="11" t="str">
        <f>IF(Кроссворд!S13="л","1","0")</f>
        <v>0</v>
      </c>
      <c r="T13" s="24">
        <v>21</v>
      </c>
      <c r="U13" s="11" t="str">
        <f>IF(Кроссворд!U13="с","1","0")</f>
        <v>0</v>
      </c>
      <c r="V13" s="11" t="str">
        <f>IF(Кроссворд!V13="ч","1","0")</f>
        <v>0</v>
      </c>
      <c r="W13" s="11" t="str">
        <f>IF(Кроссворд!W13="е","1","0")</f>
        <v>0</v>
      </c>
      <c r="X13" s="11" t="str">
        <f>IF(Кроссворд!X13="т","1","0")</f>
        <v>0</v>
      </c>
      <c r="Y13" s="11" t="str">
        <f>IF(Кроссворд!Y13="ы","1","0")</f>
        <v>0</v>
      </c>
      <c r="Z13" s="7"/>
      <c r="AA13" s="2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ht="18" customHeight="1">
      <c r="A14" s="6"/>
      <c r="B14" s="11" t="str">
        <f>IF(Кроссворд!B14="и","1","0")</f>
        <v>0</v>
      </c>
      <c r="C14" s="7"/>
      <c r="D14" s="11" t="str">
        <f>IF(Кроссворд!D14="е","1","0")</f>
        <v>0</v>
      </c>
      <c r="E14" s="7"/>
      <c r="F14" s="7"/>
      <c r="G14" s="11" t="str">
        <f>IF(Кроссворд!G14="п","1","0")</f>
        <v>0</v>
      </c>
      <c r="H14" s="7"/>
      <c r="I14" s="7"/>
      <c r="J14" s="18">
        <v>10</v>
      </c>
      <c r="K14" s="7"/>
      <c r="L14" s="11" t="str">
        <f>IF(Кроссворд!L14="ш","1","0")</f>
        <v>0</v>
      </c>
      <c r="M14" s="18">
        <v>14</v>
      </c>
      <c r="N14" s="11" t="str">
        <f>IF(Кроссворд!N14="в","1","0")</f>
        <v>0</v>
      </c>
      <c r="O14" s="11" t="str">
        <f>IF(Кроссворд!O14="е","1","0")</f>
        <v>0</v>
      </c>
      <c r="P14" s="11" t="str">
        <f>IF(Кроссворд!P14="р","1","0")</f>
        <v>0</v>
      </c>
      <c r="Q14" s="11" t="str">
        <f>IF(Кроссворд!Q14="с","1","0")</f>
        <v>0</v>
      </c>
      <c r="R14" s="14" t="str">
        <f>IF(Кроссворд!R14="т","1","0")</f>
        <v>0</v>
      </c>
      <c r="S14" s="11" t="str">
        <f>IF(Кроссворд!S14="а","1","0")</f>
        <v>0</v>
      </c>
      <c r="T14" s="7"/>
      <c r="U14" s="7"/>
      <c r="V14" s="7"/>
      <c r="W14" s="16" t="str">
        <f>IF(Кроссворд!W14="к","1","0")</f>
        <v>0</v>
      </c>
      <c r="X14" s="7"/>
      <c r="Y14" s="7"/>
      <c r="Z14" s="7"/>
      <c r="AA14" s="2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ht="18" customHeight="1">
      <c r="A15" s="6"/>
      <c r="B15" s="11" t="str">
        <f>IF(Кроссворд!B15="к","1","0")</f>
        <v>0</v>
      </c>
      <c r="C15" s="7"/>
      <c r="D15" s="11" t="str">
        <f>IF(Кроссворд!D15="т","1","0")</f>
        <v>0</v>
      </c>
      <c r="E15" s="7"/>
      <c r="F15" s="7"/>
      <c r="G15" s="11" t="str">
        <f>IF(Кроссворд!G15="е","1","0")</f>
        <v>0</v>
      </c>
      <c r="H15" s="7"/>
      <c r="I15" s="7"/>
      <c r="J15" s="11" t="str">
        <f>IF(Кроссворд!J15="п","1","0")</f>
        <v>0</v>
      </c>
      <c r="K15" s="7"/>
      <c r="L15" s="12" t="str">
        <f>IF(Кроссворд!L15="о","1","0")</f>
        <v>0</v>
      </c>
      <c r="M15" s="7"/>
      <c r="N15" s="7"/>
      <c r="O15" s="13" t="str">
        <f>IF(Кроссворд!O15="н","1","0")</f>
        <v>0</v>
      </c>
      <c r="P15" s="7"/>
      <c r="Q15" s="7"/>
      <c r="R15" s="7"/>
      <c r="S15" s="11" t="str">
        <f>IF(Кроссворд!S15="т","1","0")</f>
        <v>0</v>
      </c>
      <c r="T15" s="7"/>
      <c r="U15" s="18">
        <v>31</v>
      </c>
      <c r="V15" s="18">
        <v>32</v>
      </c>
      <c r="W15" s="11" t="str">
        <f>IF(Кроссворд!W15="т","1","0")</f>
        <v>0</v>
      </c>
      <c r="X15" s="11" t="str">
        <f>IF(Кроссворд!X15="ь","1","0")</f>
        <v>0</v>
      </c>
      <c r="Y15" s="11" t="str">
        <f>IF(Кроссворд!Y15="м","1","0")</f>
        <v>0</v>
      </c>
      <c r="Z15" s="11" t="str">
        <f>IF(Кроссворд!Z15="а","1","0")</f>
        <v>0</v>
      </c>
      <c r="AA15" s="2"/>
      <c r="AB15" s="45" t="s">
        <v>40</v>
      </c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ht="18" customHeight="1">
      <c r="A16" s="6"/>
      <c r="B16" s="11" t="str">
        <f>IF(Кроссворд!B16="а","1","0")</f>
        <v>0</v>
      </c>
      <c r="C16" s="7"/>
      <c r="D16" s="11" t="str">
        <f>IF(Кроссворд!D16="и","1","0")</f>
        <v>0</v>
      </c>
      <c r="E16" s="7"/>
      <c r="F16" s="7"/>
      <c r="G16" s="11" t="str">
        <f>IF(Кроссворд!G16="т","1","0")</f>
        <v>0</v>
      </c>
      <c r="H16" s="7">
        <v>9</v>
      </c>
      <c r="I16" s="14" t="str">
        <f>IF(Кроссворд!I16="ц","1","0")</f>
        <v>0</v>
      </c>
      <c r="J16" s="11" t="str">
        <f>IF(Кроссворд!J16="и","1","0")</f>
        <v>0</v>
      </c>
      <c r="K16" s="15" t="str">
        <f>IF(Кроссворд!K16="р","1","0")</f>
        <v>0</v>
      </c>
      <c r="L16" s="11" t="str">
        <f>IF(Кроссворд!L16="к","1","0")</f>
        <v>0</v>
      </c>
      <c r="M16" s="11" t="str">
        <f>IF(Кроссворд!M16="у","1","0")</f>
        <v>0</v>
      </c>
      <c r="N16" s="11" t="str">
        <f>IF(Кроссворд!N16="л","1","0")</f>
        <v>0</v>
      </c>
      <c r="O16" s="11" t="str">
        <f>IF(Кроссворд!O16="ь","1","0")</f>
        <v>0</v>
      </c>
      <c r="P16" s="7"/>
      <c r="Q16" s="7"/>
      <c r="R16" s="7"/>
      <c r="S16" s="11" t="str">
        <f>IF(Кроссворд!S16="о","1","0")</f>
        <v>0</v>
      </c>
      <c r="T16" s="7"/>
      <c r="U16" s="12" t="str">
        <f>IF(Кроссворд!U16="а","1","0")</f>
        <v>0</v>
      </c>
      <c r="V16" s="7"/>
      <c r="W16" s="16" t="str">
        <f>IF(Кроссворд!W16="а","1","0")</f>
        <v>0</v>
      </c>
      <c r="X16" s="7"/>
      <c r="Y16" s="7"/>
      <c r="Z16" s="7"/>
      <c r="AA16" s="2"/>
      <c r="AB16" s="39" t="s">
        <v>41</v>
      </c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ht="18" customHeight="1">
      <c r="A17" s="6"/>
      <c r="B17" s="7"/>
      <c r="C17" s="7"/>
      <c r="D17" s="12" t="str">
        <f>IF(Кроссворд!D17="к","1","0")</f>
        <v>0</v>
      </c>
      <c r="E17" s="7"/>
      <c r="F17" s="7"/>
      <c r="G17" s="7"/>
      <c r="H17" s="7"/>
      <c r="I17" s="7"/>
      <c r="J17" s="12" t="str">
        <f>IF(Кроссворд!J17="р","1","0")</f>
        <v>0</v>
      </c>
      <c r="K17" s="7"/>
      <c r="L17" s="7"/>
      <c r="M17" s="7"/>
      <c r="N17" s="7"/>
      <c r="O17" s="7"/>
      <c r="P17" s="7"/>
      <c r="Q17" s="7"/>
      <c r="R17" s="7"/>
      <c r="S17" s="11" t="str">
        <f>IF(Кроссворд!S17="н","1","0")</f>
        <v>0</v>
      </c>
      <c r="T17" s="18">
        <v>33</v>
      </c>
      <c r="U17" s="11" t="str">
        <f>IF(Кроссворд!U17="б","1","0")</f>
        <v>0</v>
      </c>
      <c r="V17" s="11" t="str">
        <f>IF(Кроссворд!V17="и","1","0")</f>
        <v>0</v>
      </c>
      <c r="W17" s="11" t="str">
        <f>IF(Кроссворд!W17="р","1","0")</f>
        <v>0</v>
      </c>
      <c r="X17" s="11" t="str">
        <f>IF(Кроссворд!X17="к","1","0")</f>
        <v>0</v>
      </c>
      <c r="Y17" s="11" t="str">
        <f>IF(Кроссворд!Y17="а","1","0")</f>
        <v>0</v>
      </c>
      <c r="Z17" s="7"/>
      <c r="AA17" s="2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ht="18" customHeight="1">
      <c r="A18" s="6"/>
      <c r="B18" s="7"/>
      <c r="C18" s="18">
        <v>6</v>
      </c>
      <c r="D18" s="11" t="str">
        <f>IF(Кроссворд!D18="а","1","0")</f>
        <v>0</v>
      </c>
      <c r="E18" s="11" t="str">
        <f>IF(Кроссворд!E18="л","1","0")</f>
        <v>0</v>
      </c>
      <c r="F18" s="11" t="str">
        <f>IF(Кроссворд!F18="г","1","0")</f>
        <v>0</v>
      </c>
      <c r="G18" s="11" t="str">
        <f>IF(Кроссворд!G18="е","1","0")</f>
        <v>0</v>
      </c>
      <c r="H18" s="11" t="str">
        <f>IF(Кроссворд!H18="б","1","0")</f>
        <v>0</v>
      </c>
      <c r="I18" s="11" t="str">
        <f>IF(Кроссворд!I18="р","1","0")</f>
        <v>0</v>
      </c>
      <c r="J18" s="11" t="str">
        <f>IF(Кроссворд!J18="а","1","0")</f>
        <v>0</v>
      </c>
      <c r="K18" s="7"/>
      <c r="L18" s="7"/>
      <c r="M18" s="7"/>
      <c r="N18" s="7"/>
      <c r="O18" s="7"/>
      <c r="P18" s="18">
        <v>26</v>
      </c>
      <c r="Q18" s="7"/>
      <c r="R18" s="7"/>
      <c r="S18" s="18">
        <v>34</v>
      </c>
      <c r="T18" s="7"/>
      <c r="U18" s="16" t="str">
        <f>IF(Кроссворд!U18="а","1","0")</f>
        <v>0</v>
      </c>
      <c r="V18" s="7"/>
      <c r="W18" s="7"/>
      <c r="X18" s="7"/>
      <c r="Y18" s="7"/>
      <c r="Z18" s="7"/>
      <c r="AA18" s="2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ht="18" customHeight="1">
      <c r="A19" s="6"/>
      <c r="B19" s="7"/>
      <c r="C19" s="7"/>
      <c r="D19" s="7"/>
      <c r="E19" s="7"/>
      <c r="F19" s="7"/>
      <c r="G19" s="7"/>
      <c r="H19" s="7"/>
      <c r="I19" s="7"/>
      <c r="J19" s="13" t="str">
        <f>IF(Кроссворд!J19="м","1","0")</f>
        <v>0</v>
      </c>
      <c r="K19" s="7"/>
      <c r="L19" s="18">
        <v>18</v>
      </c>
      <c r="M19" s="11" t="str">
        <f>IF(Кроссворд!M19="л","1","0")</f>
        <v>0</v>
      </c>
      <c r="N19" s="11" t="str">
        <f>IF(Кроссворд!N19="о","1","0")</f>
        <v>0</v>
      </c>
      <c r="O19" s="14" t="str">
        <f>IF(Кроссворд!O19="б","1","0")</f>
        <v>0</v>
      </c>
      <c r="P19" s="11" t="str">
        <f>IF(Кроссворд!P19="а","1","0")</f>
        <v>0</v>
      </c>
      <c r="Q19" s="15" t="str">
        <f>IF(Кроссворд!Q19="ч","1","0")</f>
        <v>0</v>
      </c>
      <c r="R19" s="14" t="str">
        <f>IF(Кроссворд!R19="е","1","0")</f>
        <v>0</v>
      </c>
      <c r="S19" s="11" t="str">
        <f>IF(Кроссворд!S19="в","1","0")</f>
        <v>0</v>
      </c>
      <c r="T19" s="15" t="str">
        <f>IF(Кроссворд!T19="с","1","0")</f>
        <v>0</v>
      </c>
      <c r="U19" s="11" t="str">
        <f>IF(Кроссворд!U19="к","1","0")</f>
        <v>0</v>
      </c>
      <c r="V19" s="11" t="str">
        <f>IF(Кроссворд!V19="и","1","0")</f>
        <v>0</v>
      </c>
      <c r="W19" s="11" t="str">
        <f>IF(Кроссворд!W19="й","1","0")</f>
        <v>0</v>
      </c>
      <c r="X19" s="7"/>
      <c r="Y19" s="7"/>
      <c r="Z19" s="7"/>
      <c r="AA19" s="2"/>
      <c r="AB19" s="18" t="s">
        <v>42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</row>
    <row r="20" spans="1:47" ht="18" customHeight="1">
      <c r="A20" s="6"/>
      <c r="B20" s="7"/>
      <c r="C20" s="7"/>
      <c r="D20" s="7"/>
      <c r="E20" s="7"/>
      <c r="F20" s="7"/>
      <c r="G20" s="7"/>
      <c r="H20" s="18">
        <v>16</v>
      </c>
      <c r="I20" s="7"/>
      <c r="J20" s="11" t="str">
        <f>IF(Кроссворд!J20="и","1","0")</f>
        <v>0</v>
      </c>
      <c r="K20" s="7"/>
      <c r="L20" s="7"/>
      <c r="M20" s="7"/>
      <c r="N20" s="7"/>
      <c r="O20" s="7"/>
      <c r="P20" s="12" t="str">
        <f>IF(Кроссворд!P20="с","1","0")</f>
        <v>0</v>
      </c>
      <c r="Q20" s="7"/>
      <c r="R20" s="7"/>
      <c r="S20" s="11" t="str">
        <f>IF(Кроссворд!S20="е","1","0")</f>
        <v>0</v>
      </c>
      <c r="T20" s="7"/>
      <c r="U20" s="7"/>
      <c r="V20" s="7"/>
      <c r="W20" s="7"/>
      <c r="X20" s="7"/>
      <c r="Y20" s="7"/>
      <c r="Z20" s="7"/>
      <c r="AA20" s="2"/>
      <c r="AB20" s="39" t="s">
        <v>43</v>
      </c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</row>
    <row r="21" spans="1:47" ht="18" customHeight="1">
      <c r="A21" s="6"/>
      <c r="B21" s="7"/>
      <c r="C21" s="7"/>
      <c r="D21" s="7"/>
      <c r="E21" s="7"/>
      <c r="F21" s="7"/>
      <c r="G21" s="7"/>
      <c r="H21" s="11" t="str">
        <f>IF(Кроссворд!H21="г","1","0")</f>
        <v>0</v>
      </c>
      <c r="I21" s="7"/>
      <c r="J21" s="12" t="str">
        <f>IF(Кроссворд!J21="д","1","0")</f>
        <v>0</v>
      </c>
      <c r="K21" s="7"/>
      <c r="L21" s="18">
        <v>20</v>
      </c>
      <c r="M21" s="18">
        <v>24</v>
      </c>
      <c r="N21" s="11" t="str">
        <f>IF(Кроссворд!N21="м","1","0")</f>
        <v>0</v>
      </c>
      <c r="O21" s="11" t="str">
        <f>IF(Кроссворд!O21="е","1","0")</f>
        <v>0</v>
      </c>
      <c r="P21" s="11" t="str">
        <f>IF(Кроссворд!P21="т","1","0")</f>
        <v>0</v>
      </c>
      <c r="Q21" s="11" t="str">
        <f>IF(Кроссворд!Q21="р","1","0")</f>
        <v>0</v>
      </c>
      <c r="R21" s="18">
        <v>35</v>
      </c>
      <c r="S21" s="11" t="str">
        <f>IF(Кроссворд!S21="к","1","0")</f>
        <v>0</v>
      </c>
      <c r="T21" s="11" t="str">
        <f>IF(Кроссворд!T21="л","1","0")</f>
        <v>0</v>
      </c>
      <c r="U21" s="11" t="str">
        <f>IF(Кроссворд!U21="ю","1","0")</f>
        <v>0</v>
      </c>
      <c r="V21" s="11" t="str">
        <f>IF(Кроссворд!V21="ч","1","0")</f>
        <v>0</v>
      </c>
      <c r="W21" s="7"/>
      <c r="X21" s="7"/>
      <c r="Y21" s="7"/>
      <c r="Z21" s="7"/>
      <c r="AA21" s="2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</row>
    <row r="22" spans="1:47" ht="18" customHeight="1">
      <c r="A22" s="6"/>
      <c r="B22" s="7"/>
      <c r="C22" s="7"/>
      <c r="D22" s="18">
        <v>13</v>
      </c>
      <c r="E22" s="11" t="str">
        <f>IF(Кроссворд!E22="ф","1","0")</f>
        <v>0</v>
      </c>
      <c r="F22" s="11" t="str">
        <f>IF(Кроссворд!F22="и","1","0")</f>
        <v>0</v>
      </c>
      <c r="G22" s="14" t="str">
        <f>IF(Кроссворд!G22="з","1","0")</f>
        <v>0</v>
      </c>
      <c r="H22" s="11" t="str">
        <f>IF(Кроссворд!H22="и","1","0")</f>
        <v>0</v>
      </c>
      <c r="I22" s="15" t="str">
        <f>IF(Кроссворд!I22="к","1","0")</f>
        <v>0</v>
      </c>
      <c r="J22" s="11" t="str">
        <f>IF(Кроссворд!J22="а","1","0")</f>
        <v>0</v>
      </c>
      <c r="K22" s="7"/>
      <c r="L22" s="11" t="str">
        <f>IF(Кроссворд!L22="б","1","0")</f>
        <v>0</v>
      </c>
      <c r="M22" s="7"/>
      <c r="N22" s="18">
        <v>28</v>
      </c>
      <c r="O22" s="7"/>
      <c r="P22" s="13" t="str">
        <f>IF(Кроссворд!P22="р","1","0")</f>
        <v>0</v>
      </c>
      <c r="Q22" s="7"/>
      <c r="R22" s="18">
        <v>36</v>
      </c>
      <c r="S22" s="7"/>
      <c r="T22" s="7"/>
      <c r="U22" s="7"/>
      <c r="V22" s="7"/>
      <c r="W22" s="18">
        <v>38</v>
      </c>
      <c r="X22" s="7"/>
      <c r="Y22" s="7"/>
      <c r="Z22" s="7"/>
      <c r="AA22" s="2"/>
      <c r="AB22" s="39" t="s">
        <v>44</v>
      </c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</row>
    <row r="23" spans="1:47" ht="18" customHeight="1">
      <c r="A23" s="6"/>
      <c r="B23" s="7"/>
      <c r="C23" s="7"/>
      <c r="D23" s="7"/>
      <c r="E23" s="7"/>
      <c r="F23" s="7"/>
      <c r="G23" s="7"/>
      <c r="H23" s="11" t="str">
        <f>IF(Кроссворд!H23="п","1","0")</f>
        <v>0</v>
      </c>
      <c r="I23" s="7"/>
      <c r="J23" s="18">
        <v>22</v>
      </c>
      <c r="K23" s="18">
        <v>25</v>
      </c>
      <c r="L23" s="11" t="str">
        <f>IF(Кроссворд!L23="э","1","0")</f>
        <v>0</v>
      </c>
      <c r="M23" s="17" t="str">
        <f>IF(Кроссворд!M23="р","1","0")</f>
        <v>0</v>
      </c>
      <c r="N23" s="11" t="str">
        <f>IF(Кроссворд!N23="а","1","0")</f>
        <v>0</v>
      </c>
      <c r="O23" s="17" t="str">
        <f>IF(Кроссворд!O23="т","1","0")</f>
        <v>0</v>
      </c>
      <c r="P23" s="11" t="str">
        <f>IF(Кроссворд!P23="о","1","0")</f>
        <v>0</v>
      </c>
      <c r="Q23" s="17" t="str">
        <f>IF(Кроссворд!Q23="с","1","0")</f>
        <v>0</v>
      </c>
      <c r="R23" s="11" t="str">
        <f>IF(Кроссворд!R23="ф","1","0")</f>
        <v>0</v>
      </c>
      <c r="S23" s="15" t="str">
        <f>IF(Кроссворд!S23="е","1","0")</f>
        <v>0</v>
      </c>
      <c r="T23" s="11" t="str">
        <f>IF(Кроссворд!T23="н","1","0")</f>
        <v>0</v>
      </c>
      <c r="U23" s="7"/>
      <c r="V23" s="7"/>
      <c r="W23" s="11" t="str">
        <f>IF(Кроссворд!W23="д","1","0")</f>
        <v>0</v>
      </c>
      <c r="X23" s="7"/>
      <c r="Y23" s="7"/>
      <c r="Z23" s="7"/>
      <c r="AA23" s="2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</row>
    <row r="24" spans="1:47" ht="18" customHeight="1">
      <c r="A24" s="6"/>
      <c r="B24" s="7"/>
      <c r="C24" s="7"/>
      <c r="D24" s="7"/>
      <c r="E24" s="7"/>
      <c r="F24" s="7"/>
      <c r="G24" s="7"/>
      <c r="H24" s="12" t="str">
        <f>IF(Кроссворд!H24="п","1","0")</f>
        <v>0</v>
      </c>
      <c r="I24" s="7"/>
      <c r="J24" s="11" t="str">
        <f>IF(Кроссворд!J22="а","1","0")</f>
        <v>0</v>
      </c>
      <c r="K24" s="7"/>
      <c r="L24" s="11" t="str">
        <f>IF(Кроссворд!L24="б","1","0")</f>
        <v>0</v>
      </c>
      <c r="M24" s="7"/>
      <c r="N24" s="11" t="str">
        <f>IF(Кроссворд!N24="р","1","0")</f>
        <v>0</v>
      </c>
      <c r="O24" s="7"/>
      <c r="P24" s="11" t="str">
        <f>IF(Кроссворд!P24="л","1","0")</f>
        <v>0</v>
      </c>
      <c r="Q24" s="7"/>
      <c r="R24" s="11" t="str">
        <f>IF(Кроссворд!R24="а","1","0")</f>
        <v>0</v>
      </c>
      <c r="S24" s="7"/>
      <c r="T24" s="7"/>
      <c r="U24" s="18">
        <v>39</v>
      </c>
      <c r="V24" s="7"/>
      <c r="W24" s="12" t="str">
        <f>IF(Кроссворд!W9="й","1","0")</f>
        <v>0</v>
      </c>
      <c r="X24" s="7"/>
      <c r="Y24" s="7"/>
      <c r="Z24" s="7"/>
      <c r="AA24" s="2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</row>
    <row r="25" spans="1:47" ht="18" customHeight="1">
      <c r="A25" s="6"/>
      <c r="B25" s="7"/>
      <c r="C25" s="18">
        <v>15</v>
      </c>
      <c r="D25" s="11" t="str">
        <f>IF(Кроссворд!D25="ц","1","0")</f>
        <v>0</v>
      </c>
      <c r="E25" s="11" t="str">
        <f>IF(Кроссворд!E25="и","1","0")</f>
        <v>0</v>
      </c>
      <c r="F25" s="11" t="str">
        <f>IF(Кроссворд!F25="ф","1","0")</f>
        <v>0</v>
      </c>
      <c r="G25" s="11" t="str">
        <f>IF(Кроссворд!G25="р","1","0")</f>
        <v>0</v>
      </c>
      <c r="H25" s="11" t="str">
        <f>IF(Кроссворд!H25="а","1","0")</f>
        <v>0</v>
      </c>
      <c r="I25" s="7"/>
      <c r="J25" s="11" t="str">
        <f>IF(Кроссворд!J25="е","1","0")</f>
        <v>0</v>
      </c>
      <c r="K25" s="7"/>
      <c r="L25" s="11" t="str">
        <f>IF(Кроссворд!L25="б","1","0")</f>
        <v>0</v>
      </c>
      <c r="M25" s="7"/>
      <c r="N25" s="11" t="str">
        <f>IF(Кроссворд!N25="ш","1","0")</f>
        <v>0</v>
      </c>
      <c r="O25" s="7"/>
      <c r="P25" s="11" t="str">
        <f>IF(Кроссворд!P25="я","1","0")</f>
        <v>0</v>
      </c>
      <c r="Q25" s="18">
        <v>37</v>
      </c>
      <c r="R25" s="11" t="str">
        <f>IF(Кроссворд!R25="л","1","0")</f>
        <v>0</v>
      </c>
      <c r="S25" s="15" t="str">
        <f>IF(Кроссворд!S25="и","1","0")</f>
        <v>0</v>
      </c>
      <c r="T25" s="14" t="str">
        <f>IF(Кроссворд!T25="н","1","0")</f>
        <v>0</v>
      </c>
      <c r="U25" s="11" t="str">
        <f>IF(Кроссворд!U25="е","1","0")</f>
        <v>0</v>
      </c>
      <c r="V25" s="15" t="str">
        <f>IF(Кроссворд!V25="й","1","0")</f>
        <v>0</v>
      </c>
      <c r="W25" s="11" t="str">
        <f>IF(Кроссворд!W25="к","1","0")</f>
        <v>0</v>
      </c>
      <c r="X25" s="11" t="str">
        <f>IF(Кроссворд!X25="а","1","0")</f>
        <v>0</v>
      </c>
      <c r="Y25" s="7"/>
      <c r="Z25" s="7"/>
      <c r="AA25" s="2"/>
      <c r="AB25" s="39" t="s">
        <v>57</v>
      </c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</row>
    <row r="26" spans="1:47" ht="18" customHeight="1">
      <c r="A26" s="6"/>
      <c r="B26" s="7"/>
      <c r="C26" s="7"/>
      <c r="D26" s="7"/>
      <c r="E26" s="7"/>
      <c r="F26" s="7"/>
      <c r="G26" s="7"/>
      <c r="H26" s="16" t="str">
        <f>IF(Кроссворд!H26="р","1","0")</f>
        <v>0</v>
      </c>
      <c r="I26" s="7"/>
      <c r="J26" s="12" t="str">
        <f>IF(Кроссворд!J26="о","1","0")</f>
        <v>0</v>
      </c>
      <c r="K26" s="7"/>
      <c r="L26" s="11" t="str">
        <f>IF(Кроссворд!L26="и","1","0")</f>
        <v>0</v>
      </c>
      <c r="M26" s="7"/>
      <c r="N26" s="11" t="str">
        <f>IF(Кроссворд!N26="и","1","0")</f>
        <v>0</v>
      </c>
      <c r="O26" s="7"/>
      <c r="P26" s="11" t="str">
        <f>IF(Кроссворд!P26="б","1","0")</f>
        <v>0</v>
      </c>
      <c r="Q26" s="7"/>
      <c r="R26" s="11" t="str">
        <f>IF(Кроссворд!R26="е","1","0")</f>
        <v>0</v>
      </c>
      <c r="S26" s="7"/>
      <c r="T26" s="7"/>
      <c r="U26" s="11" t="str">
        <f>IF(Кроссворд!U26="в","1","0")</f>
        <v>0</v>
      </c>
      <c r="V26" s="7"/>
      <c r="W26" s="13" t="str">
        <f>IF(Кроссворд!W26="а","1","0")</f>
        <v>0</v>
      </c>
      <c r="X26" s="7"/>
      <c r="Y26" s="7"/>
      <c r="Z26" s="7"/>
      <c r="AA26" s="2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</row>
    <row r="27" spans="1:47" ht="18" customHeight="1">
      <c r="A27" s="6"/>
      <c r="B27" s="7"/>
      <c r="C27" s="7"/>
      <c r="D27" s="7"/>
      <c r="E27" s="18">
        <v>19</v>
      </c>
      <c r="F27" s="11" t="str">
        <f>IF(Кроссворд!F27="а","1","0")</f>
        <v>0</v>
      </c>
      <c r="G27" s="11" t="str">
        <f>IF(Кроссворд!G27="р","1","0")</f>
        <v>0</v>
      </c>
      <c r="H27" s="11" t="str">
        <f>IF(Кроссворд!H27="х","1","0")</f>
        <v>0</v>
      </c>
      <c r="I27" s="11" t="str">
        <f>IF(Кроссворд!I27="и","1","0")</f>
        <v>0</v>
      </c>
      <c r="J27" s="11" t="str">
        <f>IF(Кроссворд!J27="м","1","0")</f>
        <v>0</v>
      </c>
      <c r="K27" s="14" t="str">
        <f>IF(Кроссворд!K27="е","1","0")</f>
        <v>0</v>
      </c>
      <c r="L27" s="11" t="str">
        <f>IF(Кроссворд!L27="д","1","0")</f>
        <v>0</v>
      </c>
      <c r="M27" s="7"/>
      <c r="N27" s="11" t="str">
        <f>IF(Кроссворд!N27="н","1","0")</f>
        <v>0</v>
      </c>
      <c r="O27" s="7"/>
      <c r="P27" s="11" t="str">
        <f>IF(Кроссворд!P27="и","1","0")</f>
        <v>0</v>
      </c>
      <c r="Q27" s="7"/>
      <c r="R27" s="11" t="str">
        <f>IF(Кроссворд!R27="с","1","0")</f>
        <v>0</v>
      </c>
      <c r="S27" s="7"/>
      <c r="T27" s="7"/>
      <c r="U27" s="11" t="str">
        <f>IF(Кроссворд!U27="к","1","0")</f>
        <v>0</v>
      </c>
      <c r="V27" s="7"/>
      <c r="W27" s="11" t="str">
        <f>IF(Кроссворд!W27="р","1","0")</f>
        <v>0</v>
      </c>
      <c r="X27" s="7"/>
      <c r="Y27" s="7"/>
      <c r="Z27" s="7"/>
      <c r="AA27" s="2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</row>
    <row r="28" spans="1:47" ht="18" customHeight="1">
      <c r="A28" s="6"/>
      <c r="B28" s="7"/>
      <c r="C28" s="7"/>
      <c r="D28" s="7"/>
      <c r="E28" s="7"/>
      <c r="F28" s="7"/>
      <c r="G28" s="7"/>
      <c r="H28" s="18">
        <v>29</v>
      </c>
      <c r="I28" s="7"/>
      <c r="J28" s="13" t="str">
        <f>IF(Кроссворд!J28="н","1","0")</f>
        <v>0</v>
      </c>
      <c r="K28" s="7"/>
      <c r="L28" s="11" t="str">
        <f>IF(Кроссворд!L28="ж","1","0")</f>
        <v>0</v>
      </c>
      <c r="M28" s="7"/>
      <c r="N28" s="7"/>
      <c r="O28" s="7"/>
      <c r="P28" s="11" t="str">
        <f>IF(Кроссворд!P28="я","1","0")</f>
        <v>0</v>
      </c>
      <c r="Q28" s="7"/>
      <c r="R28" s="7"/>
      <c r="S28" s="7"/>
      <c r="T28" s="7"/>
      <c r="U28" s="11" t="str">
        <f>IF(Кроссворд!U28="л","1","0")</f>
        <v>0</v>
      </c>
      <c r="V28" s="7"/>
      <c r="W28" s="11" t="str">
        <f>IF(Кроссворд!W28="т","1","0")</f>
        <v>0</v>
      </c>
      <c r="X28" s="7"/>
      <c r="Y28" s="7"/>
      <c r="Z28" s="7"/>
      <c r="AA28" s="2"/>
      <c r="AB28" s="39" t="s">
        <v>60</v>
      </c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</row>
    <row r="29" spans="1:47" ht="18" customHeight="1">
      <c r="A29" s="6"/>
      <c r="B29" s="7"/>
      <c r="C29" s="7"/>
      <c r="D29" s="7"/>
      <c r="E29" s="7"/>
      <c r="F29" s="18">
        <v>27</v>
      </c>
      <c r="G29" s="11" t="str">
        <f>IF(Кроссворд!G29="в","1","0")</f>
        <v>0</v>
      </c>
      <c r="H29" s="11" t="str">
        <f>IF(Кроссворд!H29="и","1","0")</f>
        <v>0</v>
      </c>
      <c r="I29" s="11" t="str">
        <f>IF(Кроссворд!I29="е","1","0")</f>
        <v>0</v>
      </c>
      <c r="J29" s="11" t="str">
        <f>IF(Кроссворд!J29="т","1","0")</f>
        <v>0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11" t="str">
        <f>IF(Кроссворд!U29="и","1","0")</f>
        <v>0</v>
      </c>
      <c r="V29" s="7"/>
      <c r="W29" s="7"/>
      <c r="X29" s="7"/>
      <c r="Y29" s="7"/>
      <c r="Z29" s="7"/>
      <c r="AA29" s="2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</row>
    <row r="30" spans="1:47" ht="18" customHeight="1">
      <c r="A30" s="6"/>
      <c r="B30" s="7"/>
      <c r="C30" s="7"/>
      <c r="D30" s="7"/>
      <c r="E30" s="7"/>
      <c r="F30" s="7"/>
      <c r="G30" s="7"/>
      <c r="H30" s="11" t="str">
        <f>IF(Кроссворд!H30="н","1","0")</f>
        <v>0</v>
      </c>
      <c r="I30" s="7"/>
      <c r="J30" s="11" t="str">
        <f>IF(Кроссворд!J30="р","1","0")</f>
        <v>0</v>
      </c>
      <c r="K30" s="7"/>
      <c r="L30" s="7"/>
      <c r="M30" s="7"/>
      <c r="N30" s="7"/>
      <c r="O30" s="7"/>
      <c r="P30" s="7"/>
      <c r="Q30" s="7"/>
      <c r="R30" s="18">
        <v>40</v>
      </c>
      <c r="S30" s="11" t="str">
        <f>IF(Кроссворд!S30="п","1","0")</f>
        <v>0</v>
      </c>
      <c r="T30" s="11" t="str">
        <f>IF(Кроссворд!T30="у","1","0")</f>
        <v>0</v>
      </c>
      <c r="U30" s="11" t="str">
        <f>IF(Кроссворд!U30="д","1","0")</f>
        <v>0</v>
      </c>
      <c r="V30" s="7"/>
      <c r="W30" s="7"/>
      <c r="X30" s="7"/>
      <c r="Y30" s="7"/>
      <c r="Z30" s="7"/>
      <c r="AA30" s="2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</row>
    <row r="31" spans="1:47" ht="18" customHeight="1">
      <c r="A31" s="6"/>
      <c r="B31" s="7"/>
      <c r="C31" s="7"/>
      <c r="D31" s="7"/>
      <c r="E31" s="7"/>
      <c r="F31" s="7"/>
      <c r="G31" s="7"/>
      <c r="H31" s="11" t="str">
        <f>IF(Кроссворд!H31="ж","1","0")</f>
        <v>0</v>
      </c>
      <c r="I31" s="7"/>
      <c r="J31" s="11" t="str">
        <f>IF(Кроссворд!J31="и","1","0")</f>
        <v>0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2"/>
      <c r="AB31" s="39" t="s">
        <v>61</v>
      </c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</row>
    <row r="32" spans="1:47" ht="18" customHeight="1">
      <c r="A32" s="6"/>
      <c r="B32" s="7"/>
      <c r="C32" s="7"/>
      <c r="D32" s="7"/>
      <c r="E32" s="7"/>
      <c r="F32" s="7"/>
      <c r="G32" s="7"/>
      <c r="H32" s="11" t="str">
        <f>IF(Кроссворд!H32="е","1","0")</f>
        <v>0</v>
      </c>
      <c r="I32" s="7"/>
      <c r="J32" s="11" t="str">
        <f>IF(Кроссворд!J32="я","1","0")</f>
        <v>0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2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</row>
    <row r="33" spans="1:48" ht="18" customHeight="1">
      <c r="A33" s="6"/>
      <c r="B33" s="7"/>
      <c r="C33" s="18">
        <v>30</v>
      </c>
      <c r="D33" s="11" t="str">
        <f>IF(Кроссворд!D33="б","1","0")</f>
        <v>0</v>
      </c>
      <c r="E33" s="11" t="str">
        <f>IF(Кроссворд!E33="э","1","0")</f>
        <v>0</v>
      </c>
      <c r="F33" s="11" t="str">
        <f>IF(Кроссворд!F33="к","1","0")</f>
        <v>0</v>
      </c>
      <c r="G33" s="11" t="str">
        <f>IF(Кроссворд!G33="о","1","0")</f>
        <v>0</v>
      </c>
      <c r="H33" s="11" t="str">
        <f>IF(Кроссворд!H33="н","1","0")</f>
        <v>0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2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</row>
    <row r="34" spans="1:48" ht="18" customHeight="1">
      <c r="A34" s="6"/>
      <c r="B34" s="7"/>
      <c r="C34" s="7"/>
      <c r="D34" s="7"/>
      <c r="E34" s="7"/>
      <c r="F34" s="7"/>
      <c r="G34" s="7"/>
      <c r="H34" s="11" t="str">
        <f>IF(Кроссворд!H34="е","1","0")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2"/>
      <c r="AB34" s="18" t="s">
        <v>63</v>
      </c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</row>
    <row r="35" spans="1:48" ht="18" customHeight="1">
      <c r="A35" s="6"/>
      <c r="B35" s="7"/>
      <c r="C35" s="7"/>
      <c r="D35" s="18">
        <v>41</v>
      </c>
      <c r="E35" s="11" t="str">
        <f>IF(Кроссворд!E35="с","1","0")</f>
        <v>0</v>
      </c>
      <c r="F35" s="11" t="str">
        <f>IF(Кроссворд!F35="е","1","0")</f>
        <v>0</v>
      </c>
      <c r="G35" s="11" t="str">
        <f>IF(Кроссворд!G35="в","1","0")</f>
        <v>0</v>
      </c>
      <c r="H35" s="11" t="str">
        <f>IF(Кроссворд!H35="р","1","0")</f>
        <v>0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19"/>
      <c r="T35" s="21"/>
      <c r="U35" s="21"/>
      <c r="V35" s="21"/>
      <c r="W35" s="21"/>
      <c r="X35" s="21"/>
      <c r="Y35" s="21"/>
      <c r="Z35" s="21"/>
      <c r="AA35" s="21"/>
      <c r="AB35" s="39" t="s">
        <v>66</v>
      </c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</row>
    <row r="36" spans="1:48" ht="18" customHeight="1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21"/>
      <c r="T36" s="21"/>
      <c r="U36" s="21"/>
      <c r="V36" s="21"/>
      <c r="W36" s="21"/>
      <c r="X36" s="21"/>
      <c r="Y36" s="21"/>
      <c r="Z36" s="21"/>
      <c r="AA36" s="21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</row>
    <row r="37" spans="1:48" ht="18" customHeight="1">
      <c r="B37" s="2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1"/>
      <c r="T37" s="21"/>
      <c r="U37" s="21"/>
      <c r="V37" s="21"/>
      <c r="W37" s="21"/>
      <c r="X37" s="21"/>
      <c r="Y37" s="21"/>
      <c r="Z37" s="21"/>
      <c r="AA37" s="21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</row>
    <row r="38" spans="1:48" ht="18" customHeight="1">
      <c r="B38" s="43" t="s">
        <v>45</v>
      </c>
      <c r="C38" s="43"/>
      <c r="D38" s="43"/>
      <c r="E38" s="43"/>
      <c r="F38" s="43"/>
      <c r="S38" s="21"/>
      <c r="T38" s="21"/>
      <c r="U38" s="21"/>
      <c r="V38" s="21"/>
      <c r="W38" s="21"/>
      <c r="X38" s="21"/>
      <c r="Y38" s="21"/>
      <c r="Z38" s="21"/>
      <c r="AA38" s="21"/>
      <c r="AB38" s="39" t="s">
        <v>68</v>
      </c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</row>
    <row r="39" spans="1:48" ht="18" customHeight="1">
      <c r="B39" s="18" t="s">
        <v>46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6"/>
      <c r="T39" s="26"/>
      <c r="U39" s="26"/>
      <c r="V39" s="26"/>
      <c r="W39" s="26"/>
      <c r="X39" s="26"/>
      <c r="Y39" s="26"/>
      <c r="Z39" s="26"/>
      <c r="AA39" s="21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</row>
    <row r="40" spans="1:48" ht="18" customHeight="1">
      <c r="B40" s="39" t="s">
        <v>47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21"/>
      <c r="AB40" s="39" t="s">
        <v>69</v>
      </c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</row>
    <row r="41" spans="1:48" ht="18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21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</row>
    <row r="42" spans="1:48" ht="18" customHeight="1">
      <c r="B42" s="18" t="s">
        <v>48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26"/>
      <c r="T42" s="26"/>
      <c r="U42" s="26"/>
      <c r="V42" s="26"/>
      <c r="W42" s="26"/>
      <c r="X42" s="26"/>
      <c r="Y42" s="26"/>
      <c r="Z42" s="26"/>
      <c r="AA42" s="21"/>
      <c r="AB42" s="26" t="s">
        <v>71</v>
      </c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18"/>
      <c r="AU42" s="18"/>
    </row>
    <row r="43" spans="1:48" ht="18" customHeight="1">
      <c r="B43" s="39" t="s">
        <v>49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23"/>
      <c r="AB43" s="39" t="s">
        <v>73</v>
      </c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</row>
    <row r="44" spans="1:48" ht="18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23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</row>
    <row r="45" spans="1:48" ht="18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23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</row>
    <row r="46" spans="1:48" ht="18" customHeight="1">
      <c r="B46" s="18" t="s">
        <v>50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26"/>
      <c r="T46" s="26"/>
      <c r="U46" s="26"/>
      <c r="V46" s="26"/>
      <c r="W46" s="26"/>
      <c r="X46" s="26"/>
      <c r="Y46" s="26"/>
      <c r="Z46" s="26"/>
      <c r="AA46" s="21"/>
      <c r="AB46" s="26" t="s">
        <v>76</v>
      </c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18"/>
      <c r="AU46" s="18"/>
    </row>
    <row r="47" spans="1:48" ht="18" customHeight="1">
      <c r="B47" s="18" t="s">
        <v>51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6"/>
      <c r="T47" s="26"/>
      <c r="U47" s="26"/>
      <c r="V47" s="26"/>
      <c r="W47" s="26"/>
      <c r="X47" s="26"/>
      <c r="Y47" s="26"/>
      <c r="Z47" s="26"/>
      <c r="AA47" s="21"/>
      <c r="AB47" s="39" t="s">
        <v>83</v>
      </c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</row>
    <row r="48" spans="1:48" ht="18" customHeight="1">
      <c r="B48" s="18" t="s">
        <v>52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6"/>
      <c r="T48" s="26"/>
      <c r="U48" s="26"/>
      <c r="V48" s="26"/>
      <c r="W48" s="26"/>
      <c r="X48" s="26"/>
      <c r="Y48" s="26"/>
      <c r="Z48" s="26"/>
      <c r="AA48" s="21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</row>
    <row r="49" spans="2:47" ht="18" customHeight="1">
      <c r="B49" s="18" t="s">
        <v>53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6"/>
      <c r="T49" s="26"/>
      <c r="U49" s="26"/>
      <c r="V49" s="26"/>
      <c r="W49" s="26"/>
      <c r="X49" s="26"/>
      <c r="Y49" s="26"/>
      <c r="Z49" s="26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</row>
    <row r="50" spans="2:47" ht="18" customHeight="1">
      <c r="B50" s="39" t="s">
        <v>54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21"/>
      <c r="AB50" s="2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</row>
    <row r="51" spans="2:47" ht="18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21"/>
      <c r="AB51" s="2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</row>
    <row r="52" spans="2:47" ht="18" customHeight="1">
      <c r="B52" s="18" t="s">
        <v>55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26"/>
      <c r="T52" s="26"/>
      <c r="U52" s="26"/>
      <c r="V52" s="26"/>
      <c r="W52" s="26"/>
      <c r="X52" s="26"/>
      <c r="Y52" s="26"/>
      <c r="Z52" s="26"/>
      <c r="AA52" s="21"/>
      <c r="AB52" s="2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</row>
    <row r="53" spans="2:47" ht="18" customHeight="1">
      <c r="B53" s="18" t="s">
        <v>58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6"/>
      <c r="T53" s="26"/>
      <c r="U53" s="26"/>
      <c r="V53" s="26"/>
      <c r="W53" s="26"/>
      <c r="X53" s="26"/>
      <c r="Y53" s="26"/>
      <c r="Z53" s="26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</row>
    <row r="54" spans="2:47" ht="18" customHeight="1">
      <c r="B54" s="18" t="s">
        <v>59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26"/>
      <c r="T54" s="26"/>
      <c r="U54" s="26"/>
      <c r="V54" s="26"/>
      <c r="W54" s="26"/>
      <c r="X54" s="26"/>
      <c r="Y54" s="26"/>
      <c r="Z54" s="26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</row>
    <row r="55" spans="2:47" ht="18" customHeight="1">
      <c r="B55" s="27" t="s">
        <v>62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5"/>
      <c r="AB55" s="25"/>
      <c r="AC55" s="25"/>
      <c r="AD55" s="25"/>
      <c r="AE55" s="25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</row>
    <row r="56" spans="2:47" ht="18" customHeight="1">
      <c r="B56" s="39" t="s">
        <v>64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25"/>
      <c r="AB56" s="25"/>
      <c r="AC56" s="25"/>
      <c r="AD56" s="25"/>
      <c r="AE56" s="25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</row>
    <row r="57" spans="2:47" ht="18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25"/>
      <c r="AB57" s="25"/>
      <c r="AC57" s="25"/>
      <c r="AD57" s="25"/>
      <c r="AE57" s="25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</row>
    <row r="58" spans="2:47" ht="18" customHeight="1">
      <c r="B58" s="39" t="s">
        <v>65</v>
      </c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23"/>
      <c r="AB58" s="23"/>
      <c r="AC58" s="23"/>
      <c r="AD58" s="23"/>
      <c r="AE58" s="2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</row>
    <row r="59" spans="2:47" ht="18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23"/>
      <c r="AB59" s="23"/>
      <c r="AC59" s="23"/>
      <c r="AD59" s="23"/>
      <c r="AE59" s="2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</row>
    <row r="60" spans="2:47" ht="18" customHeight="1">
      <c r="B60" s="18" t="s">
        <v>67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26"/>
      <c r="T60" s="26"/>
      <c r="U60" s="26"/>
      <c r="V60" s="26"/>
      <c r="W60" s="26"/>
      <c r="X60" s="26"/>
      <c r="Y60" s="26"/>
      <c r="Z60" s="26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</row>
    <row r="61" spans="2:47" ht="18" customHeight="1">
      <c r="B61" s="18" t="s">
        <v>70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26"/>
      <c r="T61" s="26"/>
      <c r="U61" s="26"/>
      <c r="V61" s="26"/>
      <c r="W61" s="26"/>
      <c r="X61" s="26"/>
      <c r="Y61" s="26"/>
      <c r="Z61" s="26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</row>
    <row r="62" spans="2:47" ht="18" customHeight="1">
      <c r="B62" s="39" t="s">
        <v>72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2:47" ht="18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2:47" ht="18" customHeight="1">
      <c r="B64" s="39" t="s">
        <v>74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2:26" ht="18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2:26" ht="18" customHeight="1">
      <c r="B66" s="39" t="s">
        <v>75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2:26" ht="18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</sheetData>
  <mergeCells count="27">
    <mergeCell ref="B64:Z65"/>
    <mergeCell ref="B66:Z67"/>
    <mergeCell ref="B43:Z45"/>
    <mergeCell ref="AB43:AU45"/>
    <mergeCell ref="B50:Z51"/>
    <mergeCell ref="B56:Z57"/>
    <mergeCell ref="B58:Z59"/>
    <mergeCell ref="B62:Z63"/>
    <mergeCell ref="AB47:AV48"/>
    <mergeCell ref="AB31:AU33"/>
    <mergeCell ref="AB35:AU37"/>
    <mergeCell ref="B38:F38"/>
    <mergeCell ref="AB38:AU39"/>
    <mergeCell ref="B40:Z41"/>
    <mergeCell ref="AB40:AU41"/>
    <mergeCell ref="AB28:AU30"/>
    <mergeCell ref="A1:N4"/>
    <mergeCell ref="AA2:AF2"/>
    <mergeCell ref="AB4:AU5"/>
    <mergeCell ref="AB6:AU7"/>
    <mergeCell ref="AB8:AU11"/>
    <mergeCell ref="AB12:AU14"/>
    <mergeCell ref="AB15:AU15"/>
    <mergeCell ref="AB16:AU18"/>
    <mergeCell ref="AB20:AU21"/>
    <mergeCell ref="AB22:AU24"/>
    <mergeCell ref="AB25:AU27"/>
  </mergeCells>
  <pageMargins left="0.7" right="0.7" top="0.75" bottom="0.75" header="0.3" footer="0.3"/>
  <picture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5" tint="0.59999389629810485"/>
  </sheetPr>
  <dimension ref="A1:AW73"/>
  <sheetViews>
    <sheetView showGridLines="0" workbookViewId="0">
      <selection activeCell="AM53" sqref="AM53"/>
    </sheetView>
  </sheetViews>
  <sheetFormatPr defaultRowHeight="15"/>
  <cols>
    <col min="1" max="49" width="3.7109375" customWidth="1"/>
  </cols>
  <sheetData>
    <row r="1" spans="1:47" ht="18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47" ht="18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AA2" s="43" t="s">
        <v>34</v>
      </c>
      <c r="AB2" s="43"/>
      <c r="AC2" s="43"/>
      <c r="AD2" s="43"/>
      <c r="AE2" s="43"/>
      <c r="AF2" s="44"/>
    </row>
    <row r="3" spans="1:47" ht="18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AB3" s="18" t="s">
        <v>35</v>
      </c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</row>
    <row r="4" spans="1:47" ht="18" customHeight="1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B4" s="39" t="s">
        <v>37</v>
      </c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</row>
    <row r="5" spans="1:47" ht="18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</row>
    <row r="6" spans="1:47" ht="18" customHeight="1">
      <c r="A6" s="6"/>
      <c r="B6" s="18"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2"/>
      <c r="AB6" s="39" t="s">
        <v>38</v>
      </c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</row>
    <row r="7" spans="1:47" ht="18" customHeight="1">
      <c r="A7" s="6"/>
      <c r="B7" s="11" t="s"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2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ht="18" customHeight="1">
      <c r="A8" s="6"/>
      <c r="B8" s="12" t="s">
        <v>2</v>
      </c>
      <c r="C8" s="7"/>
      <c r="D8" s="18">
        <v>3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18">
        <v>12</v>
      </c>
      <c r="R8" s="7"/>
      <c r="S8" s="7"/>
      <c r="T8" s="7"/>
      <c r="U8" s="7"/>
      <c r="V8" s="7"/>
      <c r="W8" s="7"/>
      <c r="X8" s="7"/>
      <c r="Y8" s="7"/>
      <c r="Z8" s="7"/>
      <c r="AA8" s="2"/>
      <c r="AB8" s="39" t="s">
        <v>36</v>
      </c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ht="18" customHeight="1">
      <c r="A9" s="18">
        <v>2</v>
      </c>
      <c r="B9" s="11" t="s">
        <v>3</v>
      </c>
      <c r="C9" s="9" t="s">
        <v>7</v>
      </c>
      <c r="D9" s="11" t="s">
        <v>2</v>
      </c>
      <c r="E9" s="10" t="s">
        <v>8</v>
      </c>
      <c r="F9" s="8" t="s">
        <v>9</v>
      </c>
      <c r="G9" s="8" t="s">
        <v>10</v>
      </c>
      <c r="H9" s="8" t="s">
        <v>11</v>
      </c>
      <c r="I9" s="8" t="s">
        <v>7</v>
      </c>
      <c r="J9" s="8" t="s">
        <v>3</v>
      </c>
      <c r="K9" s="8" t="s">
        <v>5</v>
      </c>
      <c r="L9" s="8" t="s">
        <v>7</v>
      </c>
      <c r="M9" s="7"/>
      <c r="N9" s="18">
        <v>8</v>
      </c>
      <c r="O9" s="11" t="s">
        <v>1</v>
      </c>
      <c r="P9" s="14" t="s">
        <v>2</v>
      </c>
      <c r="Q9" s="11" t="s">
        <v>14</v>
      </c>
      <c r="R9" s="15" t="s">
        <v>8</v>
      </c>
      <c r="S9" s="11" t="s">
        <v>5</v>
      </c>
      <c r="T9" s="11" t="s">
        <v>20</v>
      </c>
      <c r="U9" s="11" t="s">
        <v>6</v>
      </c>
      <c r="V9" s="11" t="s">
        <v>5</v>
      </c>
      <c r="W9" s="11" t="s">
        <v>28</v>
      </c>
      <c r="X9" s="7"/>
      <c r="Y9" s="7"/>
      <c r="Z9" s="7"/>
      <c r="AA9" s="2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ht="18" customHeight="1">
      <c r="A10" s="6"/>
      <c r="B10" s="13" t="s">
        <v>4</v>
      </c>
      <c r="C10" s="7"/>
      <c r="D10" s="11" t="s">
        <v>7</v>
      </c>
      <c r="E10" s="7"/>
      <c r="F10" s="7"/>
      <c r="G10" s="18">
        <v>4</v>
      </c>
      <c r="H10" s="7"/>
      <c r="I10" s="7"/>
      <c r="J10" s="7"/>
      <c r="K10" s="7"/>
      <c r="L10" s="18">
        <v>7</v>
      </c>
      <c r="M10" s="7"/>
      <c r="N10" s="7"/>
      <c r="O10" s="18">
        <v>11</v>
      </c>
      <c r="P10" s="7"/>
      <c r="Q10" s="11" t="s">
        <v>7</v>
      </c>
      <c r="R10" s="7"/>
      <c r="S10" s="7"/>
      <c r="T10" s="7"/>
      <c r="U10" s="7"/>
      <c r="V10" s="7"/>
      <c r="W10" s="7"/>
      <c r="X10" s="7"/>
      <c r="Y10" s="7"/>
      <c r="Z10" s="7"/>
      <c r="AA10" s="2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ht="18" customHeight="1">
      <c r="A11" s="6"/>
      <c r="B11" s="11" t="s">
        <v>1</v>
      </c>
      <c r="C11" s="7"/>
      <c r="D11" s="11" t="s">
        <v>5</v>
      </c>
      <c r="E11" s="7"/>
      <c r="F11" s="7"/>
      <c r="G11" s="11" t="s">
        <v>4</v>
      </c>
      <c r="H11" s="7"/>
      <c r="I11" s="7"/>
      <c r="J11" s="7"/>
      <c r="K11" s="7"/>
      <c r="L11" s="11" t="s">
        <v>16</v>
      </c>
      <c r="M11" s="7"/>
      <c r="N11" s="7"/>
      <c r="O11" s="11" t="s">
        <v>9</v>
      </c>
      <c r="P11" s="7"/>
      <c r="Q11" s="11" t="s">
        <v>2</v>
      </c>
      <c r="R11" s="7"/>
      <c r="S11" s="18">
        <v>17</v>
      </c>
      <c r="T11" s="7"/>
      <c r="U11" s="7"/>
      <c r="V11" s="7"/>
      <c r="W11" s="18">
        <v>23</v>
      </c>
      <c r="X11" s="7"/>
      <c r="Y11" s="7"/>
      <c r="Z11" s="7"/>
      <c r="AA11" s="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</row>
    <row r="12" spans="1:47" ht="18" customHeight="1">
      <c r="A12" s="6"/>
      <c r="B12" s="11" t="s">
        <v>2</v>
      </c>
      <c r="C12" s="7"/>
      <c r="D12" s="11" t="s">
        <v>12</v>
      </c>
      <c r="E12" s="7"/>
      <c r="F12" s="7"/>
      <c r="G12" s="11" t="s">
        <v>14</v>
      </c>
      <c r="H12" s="7"/>
      <c r="I12" s="7"/>
      <c r="J12" s="7"/>
      <c r="K12" s="7"/>
      <c r="L12" s="11" t="s">
        <v>4</v>
      </c>
      <c r="M12" s="7"/>
      <c r="N12" s="7"/>
      <c r="O12" s="11" t="s">
        <v>2</v>
      </c>
      <c r="P12" s="7"/>
      <c r="Q12" s="11" t="s">
        <v>21</v>
      </c>
      <c r="R12" s="7"/>
      <c r="S12" s="11" t="s">
        <v>10</v>
      </c>
      <c r="T12" s="7"/>
      <c r="U12" s="7"/>
      <c r="V12" s="7"/>
      <c r="W12" s="12" t="s">
        <v>14</v>
      </c>
      <c r="X12" s="7"/>
      <c r="Y12" s="7"/>
      <c r="Z12" s="7"/>
      <c r="AA12" s="2"/>
      <c r="AB12" s="39" t="s">
        <v>39</v>
      </c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ht="18" customHeight="1">
      <c r="A13" s="6"/>
      <c r="B13" s="11" t="s">
        <v>3</v>
      </c>
      <c r="C13" s="7"/>
      <c r="D13" s="11" t="s">
        <v>1</v>
      </c>
      <c r="E13" s="18">
        <v>5</v>
      </c>
      <c r="F13" s="14" t="s">
        <v>10</v>
      </c>
      <c r="G13" s="11" t="s">
        <v>5</v>
      </c>
      <c r="H13" s="15" t="s">
        <v>12</v>
      </c>
      <c r="I13" s="11" t="s">
        <v>2</v>
      </c>
      <c r="J13" s="11" t="s">
        <v>14</v>
      </c>
      <c r="K13" s="14" t="s">
        <v>11</v>
      </c>
      <c r="L13" s="11" t="s">
        <v>7</v>
      </c>
      <c r="M13" s="7"/>
      <c r="N13" s="7"/>
      <c r="O13" s="12" t="s">
        <v>25</v>
      </c>
      <c r="P13" s="7"/>
      <c r="Q13" s="11" t="s">
        <v>18</v>
      </c>
      <c r="R13" s="7"/>
      <c r="S13" s="11" t="s">
        <v>13</v>
      </c>
      <c r="T13" s="24">
        <v>21</v>
      </c>
      <c r="U13" s="11" t="s">
        <v>9</v>
      </c>
      <c r="V13" s="11" t="s">
        <v>27</v>
      </c>
      <c r="W13" s="11" t="s">
        <v>4</v>
      </c>
      <c r="X13" s="11" t="s">
        <v>3</v>
      </c>
      <c r="Y13" s="11" t="s">
        <v>56</v>
      </c>
      <c r="Z13" s="7"/>
      <c r="AA13" s="2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ht="18" customHeight="1">
      <c r="A14" s="6"/>
      <c r="B14" s="11" t="s">
        <v>5</v>
      </c>
      <c r="C14" s="7"/>
      <c r="D14" s="11" t="s">
        <v>4</v>
      </c>
      <c r="E14" s="7"/>
      <c r="F14" s="7"/>
      <c r="G14" s="11" t="s">
        <v>10</v>
      </c>
      <c r="H14" s="7"/>
      <c r="I14" s="7"/>
      <c r="J14" s="18">
        <v>10</v>
      </c>
      <c r="K14" s="7"/>
      <c r="L14" s="11" t="s">
        <v>17</v>
      </c>
      <c r="M14" s="18">
        <v>14</v>
      </c>
      <c r="N14" s="11" t="s">
        <v>16</v>
      </c>
      <c r="O14" s="11" t="s">
        <v>4</v>
      </c>
      <c r="P14" s="11" t="s">
        <v>7</v>
      </c>
      <c r="Q14" s="11" t="s">
        <v>9</v>
      </c>
      <c r="R14" s="14" t="s">
        <v>3</v>
      </c>
      <c r="S14" s="11" t="s">
        <v>2</v>
      </c>
      <c r="T14" s="7"/>
      <c r="U14" s="7"/>
      <c r="V14" s="7"/>
      <c r="W14" s="16" t="s">
        <v>6</v>
      </c>
      <c r="X14" s="7"/>
      <c r="Y14" s="7"/>
      <c r="Z14" s="7"/>
      <c r="AA14" s="2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ht="18" customHeight="1">
      <c r="A15" s="6"/>
      <c r="B15" s="11" t="s">
        <v>6</v>
      </c>
      <c r="C15" s="7"/>
      <c r="D15" s="11" t="s">
        <v>3</v>
      </c>
      <c r="E15" s="7"/>
      <c r="F15" s="7"/>
      <c r="G15" s="11" t="s">
        <v>4</v>
      </c>
      <c r="H15" s="7"/>
      <c r="I15" s="7"/>
      <c r="J15" s="11" t="s">
        <v>10</v>
      </c>
      <c r="K15" s="7"/>
      <c r="L15" s="12" t="s">
        <v>11</v>
      </c>
      <c r="M15" s="7"/>
      <c r="N15" s="7"/>
      <c r="O15" s="13" t="s">
        <v>8</v>
      </c>
      <c r="P15" s="7"/>
      <c r="Q15" s="7"/>
      <c r="R15" s="7"/>
      <c r="S15" s="11" t="s">
        <v>3</v>
      </c>
      <c r="T15" s="7"/>
      <c r="U15" s="18">
        <v>31</v>
      </c>
      <c r="V15" s="18">
        <v>32</v>
      </c>
      <c r="W15" s="11" t="s">
        <v>3</v>
      </c>
      <c r="X15" s="11" t="s">
        <v>19</v>
      </c>
      <c r="Y15" s="11" t="s">
        <v>1</v>
      </c>
      <c r="Z15" s="11" t="s">
        <v>2</v>
      </c>
      <c r="AA15" s="2"/>
      <c r="AB15" s="45" t="s">
        <v>40</v>
      </c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ht="18" customHeight="1">
      <c r="A16" s="6"/>
      <c r="B16" s="11" t="s">
        <v>2</v>
      </c>
      <c r="C16" s="7"/>
      <c r="D16" s="11" t="s">
        <v>5</v>
      </c>
      <c r="E16" s="7"/>
      <c r="F16" s="7"/>
      <c r="G16" s="11" t="s">
        <v>3</v>
      </c>
      <c r="H16" s="7">
        <v>9</v>
      </c>
      <c r="I16" s="14" t="s">
        <v>20</v>
      </c>
      <c r="J16" s="11" t="s">
        <v>5</v>
      </c>
      <c r="K16" s="15" t="s">
        <v>7</v>
      </c>
      <c r="L16" s="11" t="s">
        <v>6</v>
      </c>
      <c r="M16" s="11" t="s">
        <v>18</v>
      </c>
      <c r="N16" s="11" t="s">
        <v>13</v>
      </c>
      <c r="O16" s="11" t="s">
        <v>19</v>
      </c>
      <c r="P16" s="7"/>
      <c r="Q16" s="7"/>
      <c r="R16" s="7"/>
      <c r="S16" s="11" t="s">
        <v>11</v>
      </c>
      <c r="T16" s="7"/>
      <c r="U16" s="12" t="s">
        <v>2</v>
      </c>
      <c r="V16" s="7"/>
      <c r="W16" s="16" t="s">
        <v>2</v>
      </c>
      <c r="X16" s="7"/>
      <c r="Y16" s="7"/>
      <c r="Z16" s="7"/>
      <c r="AA16" s="2"/>
      <c r="AB16" s="39" t="s">
        <v>41</v>
      </c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ht="18" customHeight="1">
      <c r="A17" s="6"/>
      <c r="B17" s="7"/>
      <c r="C17" s="7"/>
      <c r="D17" s="12" t="s">
        <v>6</v>
      </c>
      <c r="E17" s="7"/>
      <c r="F17" s="7"/>
      <c r="G17" s="7"/>
      <c r="H17" s="7"/>
      <c r="I17" s="7"/>
      <c r="J17" s="12" t="s">
        <v>7</v>
      </c>
      <c r="K17" s="7"/>
      <c r="L17" s="7"/>
      <c r="M17" s="7"/>
      <c r="N17" s="7"/>
      <c r="O17" s="7"/>
      <c r="P17" s="7"/>
      <c r="Q17" s="7"/>
      <c r="R17" s="7"/>
      <c r="S17" s="11" t="s">
        <v>8</v>
      </c>
      <c r="T17" s="18">
        <v>33</v>
      </c>
      <c r="U17" s="11" t="s">
        <v>15</v>
      </c>
      <c r="V17" s="11" t="s">
        <v>5</v>
      </c>
      <c r="W17" s="11" t="s">
        <v>7</v>
      </c>
      <c r="X17" s="11" t="s">
        <v>6</v>
      </c>
      <c r="Y17" s="11" t="s">
        <v>2</v>
      </c>
      <c r="Z17" s="7"/>
      <c r="AA17" s="2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ht="18" customHeight="1">
      <c r="A18" s="6"/>
      <c r="B18" s="7"/>
      <c r="C18" s="18">
        <v>6</v>
      </c>
      <c r="D18" s="11" t="s">
        <v>2</v>
      </c>
      <c r="E18" s="11" t="s">
        <v>13</v>
      </c>
      <c r="F18" s="11" t="s">
        <v>14</v>
      </c>
      <c r="G18" s="11" t="s">
        <v>4</v>
      </c>
      <c r="H18" s="11" t="s">
        <v>15</v>
      </c>
      <c r="I18" s="11" t="s">
        <v>7</v>
      </c>
      <c r="J18" s="11" t="s">
        <v>2</v>
      </c>
      <c r="K18" s="7"/>
      <c r="L18" s="7"/>
      <c r="M18" s="7"/>
      <c r="N18" s="7"/>
      <c r="O18" s="7"/>
      <c r="P18" s="18">
        <v>26</v>
      </c>
      <c r="Q18" s="7"/>
      <c r="R18" s="7"/>
      <c r="S18" s="18">
        <v>34</v>
      </c>
      <c r="T18" s="7"/>
      <c r="U18" s="16" t="s">
        <v>2</v>
      </c>
      <c r="V18" s="7"/>
      <c r="W18" s="7"/>
      <c r="X18" s="7"/>
      <c r="Y18" s="7"/>
      <c r="Z18" s="7"/>
      <c r="AA18" s="2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ht="18" customHeight="1">
      <c r="A19" s="6"/>
      <c r="B19" s="7"/>
      <c r="C19" s="7"/>
      <c r="D19" s="7"/>
      <c r="E19" s="7"/>
      <c r="F19" s="7"/>
      <c r="G19" s="7"/>
      <c r="H19" s="7"/>
      <c r="I19" s="7"/>
      <c r="J19" s="13" t="s">
        <v>1</v>
      </c>
      <c r="K19" s="7"/>
      <c r="L19" s="18">
        <v>18</v>
      </c>
      <c r="M19" s="11" t="s">
        <v>13</v>
      </c>
      <c r="N19" s="11" t="s">
        <v>11</v>
      </c>
      <c r="O19" s="14" t="s">
        <v>15</v>
      </c>
      <c r="P19" s="11" t="s">
        <v>2</v>
      </c>
      <c r="Q19" s="15" t="s">
        <v>27</v>
      </c>
      <c r="R19" s="14" t="s">
        <v>4</v>
      </c>
      <c r="S19" s="11" t="s">
        <v>16</v>
      </c>
      <c r="T19" s="15" t="s">
        <v>9</v>
      </c>
      <c r="U19" s="11" t="s">
        <v>6</v>
      </c>
      <c r="V19" s="11" t="s">
        <v>5</v>
      </c>
      <c r="W19" s="11" t="s">
        <v>28</v>
      </c>
      <c r="X19" s="7"/>
      <c r="Y19" s="7"/>
      <c r="Z19" s="7"/>
      <c r="AA19" s="2"/>
      <c r="AB19" s="18" t="s">
        <v>42</v>
      </c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</row>
    <row r="20" spans="1:47" ht="18" customHeight="1">
      <c r="A20" s="6"/>
      <c r="B20" s="7"/>
      <c r="C20" s="7"/>
      <c r="D20" s="7"/>
      <c r="E20" s="7"/>
      <c r="F20" s="7"/>
      <c r="G20" s="7"/>
      <c r="H20" s="18">
        <v>16</v>
      </c>
      <c r="I20" s="7"/>
      <c r="J20" s="11" t="s">
        <v>5</v>
      </c>
      <c r="K20" s="7"/>
      <c r="L20" s="7"/>
      <c r="M20" s="7"/>
      <c r="N20" s="7"/>
      <c r="O20" s="7"/>
      <c r="P20" s="12" t="s">
        <v>9</v>
      </c>
      <c r="Q20" s="7"/>
      <c r="R20" s="7"/>
      <c r="S20" s="11" t="s">
        <v>4</v>
      </c>
      <c r="T20" s="7"/>
      <c r="U20" s="7"/>
      <c r="V20" s="7"/>
      <c r="W20" s="7"/>
      <c r="X20" s="7"/>
      <c r="Y20" s="7"/>
      <c r="Z20" s="7"/>
      <c r="AA20" s="2"/>
      <c r="AB20" s="39" t="s">
        <v>43</v>
      </c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</row>
    <row r="21" spans="1:47" ht="18" customHeight="1">
      <c r="A21" s="6"/>
      <c r="B21" s="7"/>
      <c r="C21" s="7"/>
      <c r="D21" s="7"/>
      <c r="E21" s="7"/>
      <c r="F21" s="7"/>
      <c r="G21" s="7"/>
      <c r="H21" s="11" t="s">
        <v>14</v>
      </c>
      <c r="I21" s="7"/>
      <c r="J21" s="12" t="s">
        <v>21</v>
      </c>
      <c r="K21" s="7"/>
      <c r="L21" s="18">
        <v>20</v>
      </c>
      <c r="M21" s="18">
        <v>24</v>
      </c>
      <c r="N21" s="11" t="s">
        <v>1</v>
      </c>
      <c r="O21" s="11" t="s">
        <v>4</v>
      </c>
      <c r="P21" s="11" t="s">
        <v>3</v>
      </c>
      <c r="Q21" s="11" t="s">
        <v>7</v>
      </c>
      <c r="R21" s="18">
        <v>35</v>
      </c>
      <c r="S21" s="11" t="s">
        <v>6</v>
      </c>
      <c r="T21" s="11" t="s">
        <v>13</v>
      </c>
      <c r="U21" s="11" t="s">
        <v>29</v>
      </c>
      <c r="V21" s="11" t="s">
        <v>27</v>
      </c>
      <c r="W21" s="7"/>
      <c r="X21" s="7"/>
      <c r="Y21" s="7"/>
      <c r="Z21" s="7"/>
      <c r="AA21" s="2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</row>
    <row r="22" spans="1:47" ht="18" customHeight="1">
      <c r="A22" s="6"/>
      <c r="B22" s="7"/>
      <c r="C22" s="7"/>
      <c r="D22" s="18">
        <v>13</v>
      </c>
      <c r="E22" s="11" t="s">
        <v>12</v>
      </c>
      <c r="F22" s="11" t="s">
        <v>5</v>
      </c>
      <c r="G22" s="14" t="s">
        <v>22</v>
      </c>
      <c r="H22" s="11" t="s">
        <v>5</v>
      </c>
      <c r="I22" s="15" t="s">
        <v>6</v>
      </c>
      <c r="J22" s="11" t="s">
        <v>2</v>
      </c>
      <c r="K22" s="7"/>
      <c r="L22" s="11" t="s">
        <v>15</v>
      </c>
      <c r="M22" s="7"/>
      <c r="N22" s="18">
        <v>28</v>
      </c>
      <c r="O22" s="7"/>
      <c r="P22" s="13" t="s">
        <v>7</v>
      </c>
      <c r="Q22" s="7"/>
      <c r="R22" s="18">
        <v>36</v>
      </c>
      <c r="S22" s="7"/>
      <c r="T22" s="7"/>
      <c r="U22" s="7"/>
      <c r="V22" s="7"/>
      <c r="W22" s="18">
        <v>38</v>
      </c>
      <c r="X22" s="7"/>
      <c r="Y22" s="7"/>
      <c r="Z22" s="7"/>
      <c r="AA22" s="2"/>
      <c r="AB22" s="39" t="s">
        <v>44</v>
      </c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</row>
    <row r="23" spans="1:47" ht="18" customHeight="1">
      <c r="A23" s="6"/>
      <c r="B23" s="7"/>
      <c r="C23" s="7"/>
      <c r="D23" s="7"/>
      <c r="E23" s="7"/>
      <c r="F23" s="7"/>
      <c r="G23" s="7"/>
      <c r="H23" s="11" t="s">
        <v>10</v>
      </c>
      <c r="I23" s="7"/>
      <c r="J23" s="18">
        <v>22</v>
      </c>
      <c r="K23" s="18">
        <v>25</v>
      </c>
      <c r="L23" s="11" t="s">
        <v>26</v>
      </c>
      <c r="M23" s="17" t="s">
        <v>7</v>
      </c>
      <c r="N23" s="11" t="s">
        <v>2</v>
      </c>
      <c r="O23" s="17" t="s">
        <v>3</v>
      </c>
      <c r="P23" s="11" t="s">
        <v>11</v>
      </c>
      <c r="Q23" s="17" t="s">
        <v>9</v>
      </c>
      <c r="R23" s="11" t="s">
        <v>12</v>
      </c>
      <c r="S23" s="15" t="s">
        <v>4</v>
      </c>
      <c r="T23" s="11" t="s">
        <v>8</v>
      </c>
      <c r="U23" s="7"/>
      <c r="V23" s="7"/>
      <c r="W23" s="11" t="s">
        <v>21</v>
      </c>
      <c r="X23" s="7"/>
      <c r="Y23" s="7"/>
      <c r="Z23" s="7"/>
      <c r="AA23" s="2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</row>
    <row r="24" spans="1:47" ht="18" customHeight="1">
      <c r="A24" s="6"/>
      <c r="B24" s="7"/>
      <c r="C24" s="7"/>
      <c r="D24" s="7"/>
      <c r="E24" s="7"/>
      <c r="F24" s="7"/>
      <c r="G24" s="7"/>
      <c r="H24" s="12" t="s">
        <v>10</v>
      </c>
      <c r="I24" s="7"/>
      <c r="J24" s="11" t="s">
        <v>14</v>
      </c>
      <c r="K24" s="7"/>
      <c r="L24" s="11" t="s">
        <v>15</v>
      </c>
      <c r="M24" s="7"/>
      <c r="N24" s="11" t="s">
        <v>7</v>
      </c>
      <c r="O24" s="7"/>
      <c r="P24" s="11" t="s">
        <v>13</v>
      </c>
      <c r="Q24" s="7"/>
      <c r="R24" s="11" t="s">
        <v>2</v>
      </c>
      <c r="S24" s="7"/>
      <c r="T24" s="7"/>
      <c r="U24" s="18">
        <v>39</v>
      </c>
      <c r="V24" s="7"/>
      <c r="W24" s="12" t="s">
        <v>4</v>
      </c>
      <c r="X24" s="7"/>
      <c r="Y24" s="7"/>
      <c r="Z24" s="7"/>
      <c r="AA24" s="2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</row>
    <row r="25" spans="1:47" ht="18" customHeight="1">
      <c r="A25" s="6"/>
      <c r="B25" s="7"/>
      <c r="C25" s="18">
        <v>15</v>
      </c>
      <c r="D25" s="11" t="s">
        <v>20</v>
      </c>
      <c r="E25" s="11" t="s">
        <v>5</v>
      </c>
      <c r="F25" s="11" t="s">
        <v>12</v>
      </c>
      <c r="G25" s="11" t="s">
        <v>7</v>
      </c>
      <c r="H25" s="11" t="s">
        <v>2</v>
      </c>
      <c r="I25" s="7"/>
      <c r="J25" s="11" t="s">
        <v>4</v>
      </c>
      <c r="K25" s="7"/>
      <c r="L25" s="11" t="s">
        <v>15</v>
      </c>
      <c r="M25" s="7"/>
      <c r="N25" s="11" t="s">
        <v>17</v>
      </c>
      <c r="O25" s="7"/>
      <c r="P25" s="11" t="s">
        <v>24</v>
      </c>
      <c r="Q25" s="18">
        <v>37</v>
      </c>
      <c r="R25" s="11" t="s">
        <v>13</v>
      </c>
      <c r="S25" s="15" t="s">
        <v>5</v>
      </c>
      <c r="T25" s="14" t="s">
        <v>8</v>
      </c>
      <c r="U25" s="11" t="s">
        <v>4</v>
      </c>
      <c r="V25" s="15" t="s">
        <v>28</v>
      </c>
      <c r="W25" s="11" t="s">
        <v>6</v>
      </c>
      <c r="X25" s="11" t="s">
        <v>2</v>
      </c>
      <c r="Y25" s="7"/>
      <c r="Z25" s="7"/>
      <c r="AA25" s="2"/>
      <c r="AB25" s="39" t="s">
        <v>57</v>
      </c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</row>
    <row r="26" spans="1:47" ht="18" customHeight="1">
      <c r="A26" s="6"/>
      <c r="B26" s="7"/>
      <c r="C26" s="7"/>
      <c r="D26" s="7"/>
      <c r="E26" s="7"/>
      <c r="F26" s="7"/>
      <c r="G26" s="7"/>
      <c r="H26" s="16" t="s">
        <v>7</v>
      </c>
      <c r="I26" s="7"/>
      <c r="J26" s="12" t="s">
        <v>11</v>
      </c>
      <c r="K26" s="7"/>
      <c r="L26" s="11" t="s">
        <v>5</v>
      </c>
      <c r="M26" s="7"/>
      <c r="N26" s="11" t="s">
        <v>5</v>
      </c>
      <c r="O26" s="7"/>
      <c r="P26" s="11" t="s">
        <v>15</v>
      </c>
      <c r="Q26" s="7"/>
      <c r="R26" s="11" t="s">
        <v>4</v>
      </c>
      <c r="S26" s="7"/>
      <c r="T26" s="7"/>
      <c r="U26" s="11" t="s">
        <v>16</v>
      </c>
      <c r="V26" s="7"/>
      <c r="W26" s="13" t="s">
        <v>2</v>
      </c>
      <c r="X26" s="7"/>
      <c r="Y26" s="7"/>
      <c r="Z26" s="7"/>
      <c r="AA26" s="2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</row>
    <row r="27" spans="1:47" ht="18" customHeight="1">
      <c r="A27" s="6"/>
      <c r="B27" s="7"/>
      <c r="C27" s="7"/>
      <c r="D27" s="7"/>
      <c r="E27" s="18">
        <v>19</v>
      </c>
      <c r="F27" s="11" t="s">
        <v>2</v>
      </c>
      <c r="G27" s="11" t="s">
        <v>7</v>
      </c>
      <c r="H27" s="11" t="s">
        <v>23</v>
      </c>
      <c r="I27" s="11" t="s">
        <v>5</v>
      </c>
      <c r="J27" s="11" t="s">
        <v>1</v>
      </c>
      <c r="K27" s="14" t="s">
        <v>4</v>
      </c>
      <c r="L27" s="11" t="s">
        <v>21</v>
      </c>
      <c r="M27" s="7"/>
      <c r="N27" s="11" t="s">
        <v>8</v>
      </c>
      <c r="O27" s="7"/>
      <c r="P27" s="11" t="s">
        <v>5</v>
      </c>
      <c r="Q27" s="7"/>
      <c r="R27" s="11" t="s">
        <v>9</v>
      </c>
      <c r="S27" s="7"/>
      <c r="T27" s="7"/>
      <c r="U27" s="11" t="s">
        <v>6</v>
      </c>
      <c r="V27" s="7"/>
      <c r="W27" s="11" t="s">
        <v>7</v>
      </c>
      <c r="X27" s="7"/>
      <c r="Y27" s="7"/>
      <c r="Z27" s="7"/>
      <c r="AA27" s="2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</row>
    <row r="28" spans="1:47" ht="18" customHeight="1">
      <c r="A28" s="6"/>
      <c r="B28" s="7"/>
      <c r="C28" s="7"/>
      <c r="D28" s="7"/>
      <c r="E28" s="7"/>
      <c r="F28" s="7"/>
      <c r="G28" s="7"/>
      <c r="H28" s="18">
        <v>29</v>
      </c>
      <c r="I28" s="7"/>
      <c r="J28" s="13" t="s">
        <v>8</v>
      </c>
      <c r="K28" s="7"/>
      <c r="L28" s="11" t="s">
        <v>25</v>
      </c>
      <c r="M28" s="7"/>
      <c r="N28" s="7"/>
      <c r="O28" s="7"/>
      <c r="P28" s="11" t="s">
        <v>24</v>
      </c>
      <c r="Q28" s="7"/>
      <c r="R28" s="7"/>
      <c r="S28" s="7"/>
      <c r="T28" s="7"/>
      <c r="U28" s="11" t="s">
        <v>13</v>
      </c>
      <c r="V28" s="7"/>
      <c r="W28" s="11" t="s">
        <v>3</v>
      </c>
      <c r="X28" s="7"/>
      <c r="Y28" s="7"/>
      <c r="Z28" s="7"/>
      <c r="AA28" s="2"/>
      <c r="AB28" s="39" t="s">
        <v>60</v>
      </c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</row>
    <row r="29" spans="1:47" ht="18" customHeight="1">
      <c r="A29" s="6"/>
      <c r="B29" s="7"/>
      <c r="C29" s="7"/>
      <c r="D29" s="7"/>
      <c r="E29" s="7"/>
      <c r="F29" s="18">
        <v>27</v>
      </c>
      <c r="G29" s="11" t="s">
        <v>16</v>
      </c>
      <c r="H29" s="11" t="s">
        <v>5</v>
      </c>
      <c r="I29" s="11" t="s">
        <v>4</v>
      </c>
      <c r="J29" s="11" t="s">
        <v>3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11" t="s">
        <v>5</v>
      </c>
      <c r="V29" s="7"/>
      <c r="W29" s="7"/>
      <c r="X29" s="7"/>
      <c r="Y29" s="7"/>
      <c r="Z29" s="7"/>
      <c r="AA29" s="2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</row>
    <row r="30" spans="1:47" ht="18" customHeight="1">
      <c r="A30" s="6"/>
      <c r="B30" s="7"/>
      <c r="C30" s="7"/>
      <c r="D30" s="7"/>
      <c r="E30" s="7"/>
      <c r="F30" s="7"/>
      <c r="G30" s="7"/>
      <c r="H30" s="11" t="s">
        <v>8</v>
      </c>
      <c r="I30" s="7"/>
      <c r="J30" s="11" t="s">
        <v>7</v>
      </c>
      <c r="K30" s="7"/>
      <c r="L30" s="7"/>
      <c r="M30" s="7"/>
      <c r="N30" s="7"/>
      <c r="O30" s="7"/>
      <c r="P30" s="7"/>
      <c r="Q30" s="7"/>
      <c r="R30" s="18">
        <v>40</v>
      </c>
      <c r="S30" s="11" t="s">
        <v>10</v>
      </c>
      <c r="T30" s="11" t="s">
        <v>18</v>
      </c>
      <c r="U30" s="11" t="s">
        <v>21</v>
      </c>
      <c r="V30" s="7"/>
      <c r="W30" s="7"/>
      <c r="X30" s="7"/>
      <c r="Y30" s="7"/>
      <c r="Z30" s="7"/>
      <c r="AA30" s="2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</row>
    <row r="31" spans="1:47" ht="18" customHeight="1">
      <c r="A31" s="6"/>
      <c r="B31" s="7"/>
      <c r="C31" s="7"/>
      <c r="D31" s="7"/>
      <c r="E31" s="7"/>
      <c r="F31" s="7"/>
      <c r="G31" s="7"/>
      <c r="H31" s="11" t="s">
        <v>25</v>
      </c>
      <c r="I31" s="7"/>
      <c r="J31" s="11" t="s">
        <v>5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2"/>
      <c r="AB31" s="39" t="s">
        <v>61</v>
      </c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</row>
    <row r="32" spans="1:47" ht="18" customHeight="1">
      <c r="A32" s="6"/>
      <c r="B32" s="7"/>
      <c r="C32" s="7"/>
      <c r="D32" s="7"/>
      <c r="E32" s="7"/>
      <c r="F32" s="7"/>
      <c r="G32" s="7"/>
      <c r="H32" s="11" t="s">
        <v>4</v>
      </c>
      <c r="I32" s="7"/>
      <c r="J32" s="11" t="s">
        <v>24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2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</row>
    <row r="33" spans="1:49" ht="18" customHeight="1">
      <c r="A33" s="6"/>
      <c r="B33" s="7"/>
      <c r="C33" s="18">
        <v>30</v>
      </c>
      <c r="D33" s="11" t="s">
        <v>15</v>
      </c>
      <c r="E33" s="11" t="s">
        <v>26</v>
      </c>
      <c r="F33" s="11" t="s">
        <v>6</v>
      </c>
      <c r="G33" s="11" t="s">
        <v>11</v>
      </c>
      <c r="H33" s="11" t="s">
        <v>8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2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</row>
    <row r="34" spans="1:49" ht="18" customHeight="1">
      <c r="A34" s="6"/>
      <c r="B34" s="7"/>
      <c r="C34" s="7"/>
      <c r="D34" s="7"/>
      <c r="E34" s="7"/>
      <c r="F34" s="7"/>
      <c r="G34" s="7"/>
      <c r="H34" s="11" t="s">
        <v>4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2"/>
      <c r="AB34" s="18" t="s">
        <v>63</v>
      </c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</row>
    <row r="35" spans="1:49" ht="18" customHeight="1">
      <c r="A35" s="6"/>
      <c r="B35" s="7"/>
      <c r="C35" s="7"/>
      <c r="D35" s="18">
        <v>41</v>
      </c>
      <c r="E35" s="11" t="s">
        <v>9</v>
      </c>
      <c r="F35" s="11" t="s">
        <v>4</v>
      </c>
      <c r="G35" s="11" t="s">
        <v>16</v>
      </c>
      <c r="H35" s="11" t="s">
        <v>7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19"/>
      <c r="T35" s="28"/>
      <c r="U35" s="28"/>
      <c r="V35" s="28"/>
      <c r="W35" s="28"/>
      <c r="X35" s="28"/>
      <c r="Y35" s="28"/>
      <c r="Z35" s="28"/>
      <c r="AA35" s="28"/>
      <c r="AB35" s="39" t="s">
        <v>66</v>
      </c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</row>
    <row r="36" spans="1:49" ht="18" customHeight="1">
      <c r="A36" s="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28"/>
      <c r="T36" s="28"/>
      <c r="U36" s="28"/>
      <c r="V36" s="28"/>
      <c r="W36" s="28"/>
      <c r="X36" s="28"/>
      <c r="Y36" s="28"/>
      <c r="Z36" s="28"/>
      <c r="AA36" s="28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</row>
    <row r="37" spans="1:49" ht="18" customHeight="1">
      <c r="B37" s="2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8"/>
      <c r="T37" s="28"/>
      <c r="U37" s="28"/>
      <c r="V37" s="28"/>
      <c r="W37" s="28"/>
      <c r="X37" s="28"/>
      <c r="Y37" s="28"/>
      <c r="Z37" s="28"/>
      <c r="AA37" s="28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</row>
    <row r="38" spans="1:49" ht="18" customHeight="1">
      <c r="B38" s="43" t="s">
        <v>45</v>
      </c>
      <c r="C38" s="43"/>
      <c r="D38" s="43"/>
      <c r="E38" s="43"/>
      <c r="F38" s="43"/>
      <c r="S38" s="28"/>
      <c r="T38" s="28"/>
      <c r="U38" s="28"/>
      <c r="V38" s="28"/>
      <c r="W38" s="28"/>
      <c r="X38" s="28"/>
      <c r="Y38" s="28"/>
      <c r="Z38" s="28"/>
      <c r="AA38" s="28"/>
      <c r="AB38" s="39" t="s">
        <v>68</v>
      </c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</row>
    <row r="39" spans="1:49" ht="18" customHeight="1">
      <c r="B39" s="18" t="s">
        <v>46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6"/>
      <c r="T39" s="26"/>
      <c r="U39" s="26"/>
      <c r="V39" s="26"/>
      <c r="W39" s="26"/>
      <c r="X39" s="26"/>
      <c r="Y39" s="26"/>
      <c r="Z39" s="26"/>
      <c r="AA39" s="28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</row>
    <row r="40" spans="1:49" ht="18" customHeight="1">
      <c r="B40" s="39" t="s">
        <v>47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28"/>
      <c r="AB40" s="39" t="s">
        <v>69</v>
      </c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</row>
    <row r="41" spans="1:49" ht="18" customHeight="1"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28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</row>
    <row r="42" spans="1:49" ht="18" customHeight="1">
      <c r="B42" s="18" t="s">
        <v>48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26"/>
      <c r="T42" s="26"/>
      <c r="U42" s="26"/>
      <c r="V42" s="26"/>
      <c r="W42" s="26"/>
      <c r="X42" s="26"/>
      <c r="Y42" s="26"/>
      <c r="Z42" s="26"/>
      <c r="AA42" s="28"/>
      <c r="AB42" s="26" t="s">
        <v>71</v>
      </c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18"/>
      <c r="AU42" s="18"/>
    </row>
    <row r="43" spans="1:49" ht="18" customHeight="1">
      <c r="B43" s="39" t="s">
        <v>49</v>
      </c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23"/>
      <c r="AB43" s="39" t="s">
        <v>73</v>
      </c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</row>
    <row r="44" spans="1:49" ht="18" customHeight="1"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23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</row>
    <row r="45" spans="1:49" ht="18" customHeight="1"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23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</row>
    <row r="46" spans="1:49" ht="18" customHeight="1">
      <c r="B46" s="18" t="s">
        <v>50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26"/>
      <c r="T46" s="26"/>
      <c r="U46" s="26"/>
      <c r="V46" s="26"/>
      <c r="W46" s="26"/>
      <c r="X46" s="26"/>
      <c r="Y46" s="26"/>
      <c r="Z46" s="26"/>
      <c r="AA46" s="28"/>
      <c r="AB46" s="26" t="s">
        <v>76</v>
      </c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18"/>
      <c r="AU46" s="18"/>
    </row>
    <row r="47" spans="1:49" ht="18" customHeight="1">
      <c r="B47" s="18" t="s">
        <v>51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6"/>
      <c r="T47" s="26"/>
      <c r="U47" s="26"/>
      <c r="V47" s="26"/>
      <c r="W47" s="26"/>
      <c r="X47" s="26"/>
      <c r="Y47" s="26"/>
      <c r="Z47" s="26"/>
      <c r="AA47" s="28"/>
      <c r="AB47" s="39" t="s">
        <v>83</v>
      </c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</row>
    <row r="48" spans="1:49" ht="18" customHeight="1">
      <c r="B48" s="18" t="s">
        <v>52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6"/>
      <c r="T48" s="26"/>
      <c r="U48" s="26"/>
      <c r="V48" s="26"/>
      <c r="W48" s="26"/>
      <c r="X48" s="26"/>
      <c r="Y48" s="26"/>
      <c r="Z48" s="26"/>
      <c r="AA48" s="28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</row>
    <row r="49" spans="2:45" ht="18" customHeight="1">
      <c r="B49" s="18" t="s">
        <v>53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6"/>
      <c r="T49" s="26"/>
      <c r="U49" s="26"/>
      <c r="V49" s="26"/>
      <c r="W49" s="26"/>
      <c r="X49" s="26"/>
      <c r="Y49" s="26"/>
      <c r="Z49" s="26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</row>
    <row r="50" spans="2:45" ht="18" customHeight="1">
      <c r="B50" s="39" t="s">
        <v>54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</row>
    <row r="51" spans="2:45" ht="18" customHeight="1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</row>
    <row r="52" spans="2:45" ht="18" customHeight="1">
      <c r="B52" s="18" t="s">
        <v>55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26"/>
      <c r="T52" s="26"/>
      <c r="U52" s="26"/>
      <c r="V52" s="26"/>
      <c r="W52" s="26"/>
      <c r="X52" s="26"/>
      <c r="Y52" s="26"/>
      <c r="Z52" s="26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</row>
    <row r="53" spans="2:45" ht="18" customHeight="1">
      <c r="B53" s="18" t="s">
        <v>58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6"/>
      <c r="T53" s="26"/>
      <c r="U53" s="26"/>
      <c r="V53" s="26"/>
      <c r="W53" s="26"/>
      <c r="X53" s="26"/>
      <c r="Y53" s="26"/>
      <c r="Z53" s="26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</row>
    <row r="54" spans="2:45" ht="18" customHeight="1">
      <c r="B54" s="18" t="s">
        <v>59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26"/>
      <c r="T54" s="26"/>
      <c r="U54" s="26"/>
      <c r="V54" s="26"/>
      <c r="W54" s="26"/>
      <c r="X54" s="26"/>
      <c r="Y54" s="26"/>
      <c r="Z54" s="26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</row>
    <row r="55" spans="2:45" ht="18" customHeight="1">
      <c r="B55" s="27" t="s">
        <v>62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5"/>
      <c r="AB55" s="25"/>
      <c r="AC55" s="25"/>
      <c r="AD55" s="25"/>
      <c r="AE55" s="25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</row>
    <row r="56" spans="2:45" ht="18" customHeight="1">
      <c r="B56" s="39" t="s">
        <v>64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25"/>
      <c r="AB56" s="25"/>
      <c r="AC56" s="25"/>
      <c r="AD56" s="25"/>
      <c r="AE56" s="25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</row>
    <row r="57" spans="2:45" ht="18" customHeight="1"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25"/>
      <c r="AB57" s="25"/>
      <c r="AC57" s="25"/>
      <c r="AD57" s="25"/>
      <c r="AE57" s="25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</row>
    <row r="58" spans="2:45" ht="18" customHeight="1">
      <c r="B58" s="39" t="s">
        <v>65</v>
      </c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23"/>
      <c r="AB58" s="23"/>
      <c r="AC58" s="23"/>
      <c r="AD58" s="23"/>
      <c r="AE58" s="23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</row>
    <row r="59" spans="2:45" ht="18" customHeight="1"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23"/>
      <c r="AB59" s="23"/>
      <c r="AC59" s="23"/>
      <c r="AD59" s="23"/>
      <c r="AE59" s="23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</row>
    <row r="60" spans="2:45" ht="18" customHeight="1">
      <c r="B60" s="18" t="s">
        <v>67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26"/>
      <c r="T60" s="26"/>
      <c r="U60" s="26"/>
      <c r="V60" s="26"/>
      <c r="W60" s="26"/>
      <c r="X60" s="26"/>
      <c r="Y60" s="26"/>
      <c r="Z60" s="26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</row>
    <row r="61" spans="2:45" ht="18" customHeight="1">
      <c r="B61" s="18" t="s">
        <v>70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26"/>
      <c r="T61" s="26"/>
      <c r="U61" s="26"/>
      <c r="V61" s="26"/>
      <c r="W61" s="26"/>
      <c r="X61" s="26"/>
      <c r="Y61" s="26"/>
      <c r="Z61" s="26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</row>
    <row r="62" spans="2:45" ht="18" customHeight="1">
      <c r="B62" s="39" t="s">
        <v>72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</row>
    <row r="63" spans="2:45" ht="18" customHeight="1"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</row>
    <row r="64" spans="2:45" ht="18" customHeight="1">
      <c r="B64" s="39" t="s">
        <v>74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2:26" ht="18" customHeight="1"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2:26" ht="18" customHeight="1">
      <c r="B66" s="39" t="s">
        <v>75</v>
      </c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2:26" ht="18" customHeight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2:26" ht="18" customHeight="1"/>
    <row r="69" spans="2:26" ht="18" customHeight="1"/>
    <row r="70" spans="2:26" ht="18" customHeight="1"/>
    <row r="71" spans="2:26" ht="18" customHeight="1"/>
    <row r="72" spans="2:26" ht="18" customHeight="1"/>
    <row r="73" spans="2:26" ht="18" customHeight="1"/>
  </sheetData>
  <mergeCells count="26">
    <mergeCell ref="AB28:AU30"/>
    <mergeCell ref="AA2:AF2"/>
    <mergeCell ref="AB4:AU5"/>
    <mergeCell ref="AB6:AU7"/>
    <mergeCell ref="AB8:AU11"/>
    <mergeCell ref="AB12:AU14"/>
    <mergeCell ref="AB15:AU15"/>
    <mergeCell ref="AB16:AU18"/>
    <mergeCell ref="AB20:AU21"/>
    <mergeCell ref="AB22:AU24"/>
    <mergeCell ref="AB25:AU27"/>
    <mergeCell ref="AB31:AU33"/>
    <mergeCell ref="AB35:AU37"/>
    <mergeCell ref="B38:F38"/>
    <mergeCell ref="AB38:AU39"/>
    <mergeCell ref="B40:Z41"/>
    <mergeCell ref="AB40:AU41"/>
    <mergeCell ref="B64:Z65"/>
    <mergeCell ref="B66:Z67"/>
    <mergeCell ref="B43:Z45"/>
    <mergeCell ref="AB43:AU45"/>
    <mergeCell ref="B50:Z51"/>
    <mergeCell ref="B56:Z57"/>
    <mergeCell ref="B58:Z59"/>
    <mergeCell ref="B62:Z63"/>
    <mergeCell ref="AB47:AW48"/>
  </mergeCells>
  <pageMargins left="0.7" right="0.7" top="0.75" bottom="0.75" header="0.3" footer="0.3"/>
  <picture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7" tint="0.59999389629810485"/>
  </sheetPr>
  <dimension ref="C4:N31"/>
  <sheetViews>
    <sheetView showGridLines="0" workbookViewId="0">
      <selection activeCell="D32" sqref="D32"/>
    </sheetView>
  </sheetViews>
  <sheetFormatPr defaultRowHeight="15"/>
  <sheetData>
    <row r="4" spans="3:14" ht="15" customHeight="1">
      <c r="C4" s="46" t="s">
        <v>78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3:14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3:14"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</row>
    <row r="7" spans="3:14"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</row>
    <row r="8" spans="3:14"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</row>
    <row r="9" spans="3:14"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3:14"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</row>
    <row r="11" spans="3:14"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spans="3:14"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3:14"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</row>
    <row r="14" spans="3:14"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</row>
    <row r="15" spans="3:14"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3:14"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3:14"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3:14"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3:14"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3:14"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3:14"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3:14"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3:14"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3:14"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3:14"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</row>
    <row r="26" spans="3:14"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</row>
    <row r="27" spans="3:14"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</row>
    <row r="28" spans="3:14"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</row>
    <row r="29" spans="3:14"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</row>
    <row r="30" spans="3:14"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3:14"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</row>
  </sheetData>
  <mergeCells count="1">
    <mergeCell ref="C4:N31"/>
  </mergeCells>
  <pageMargins left="0.7" right="0.7" top="0.75" bottom="0.75" header="0.3" footer="0.3"/>
  <picture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B2:S8"/>
  <sheetViews>
    <sheetView showGridLines="0" workbookViewId="0">
      <selection activeCell="E17" sqref="E17"/>
    </sheetView>
  </sheetViews>
  <sheetFormatPr defaultRowHeight="15"/>
  <sheetData>
    <row r="2" spans="2:19">
      <c r="B2" s="50" t="s">
        <v>30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2:19">
      <c r="B3" s="50" t="s">
        <v>31</v>
      </c>
      <c r="C3" s="51"/>
      <c r="D3" s="51"/>
      <c r="E3" s="51"/>
    </row>
    <row r="4" spans="2:19">
      <c r="B4" s="51" t="s">
        <v>32</v>
      </c>
      <c r="C4" s="51"/>
      <c r="D4" s="51"/>
      <c r="E4" s="51"/>
      <c r="F4" s="51"/>
      <c r="G4" s="51"/>
      <c r="H4" s="34" t="s">
        <v>33</v>
      </c>
      <c r="I4" s="33"/>
    </row>
    <row r="5" spans="2:19" ht="15.75">
      <c r="B5" s="47" t="s">
        <v>79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2:19" ht="15.75">
      <c r="B6" s="47" t="s">
        <v>80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</row>
    <row r="7" spans="2:19">
      <c r="B7" s="48" t="s">
        <v>81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</row>
    <row r="8" spans="2:19"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</row>
  </sheetData>
  <mergeCells count="6">
    <mergeCell ref="B5:O5"/>
    <mergeCell ref="B6:O6"/>
    <mergeCell ref="B7:S8"/>
    <mergeCell ref="B2:Q2"/>
    <mergeCell ref="B3:E3"/>
    <mergeCell ref="B4:G4"/>
  </mergeCells>
  <hyperlinks>
    <hyperlink ref="B2" r:id="rId1"/>
    <hyperlink ref="B3" r:id="rId2"/>
    <hyperlink ref="B7" r:id="rId3"/>
  </hyperlinks>
  <pageMargins left="0.7" right="0.7" top="0.75" bottom="0.75" header="0.3" footer="0.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Титульный лист</vt:lpstr>
      <vt:lpstr>Кроссворд</vt:lpstr>
      <vt:lpstr>Проверка</vt:lpstr>
      <vt:lpstr>Ответы</vt:lpstr>
      <vt:lpstr>Указания</vt:lpstr>
      <vt:lpstr>Ресурсы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Пользователь Windows</cp:lastModifiedBy>
  <dcterms:created xsi:type="dcterms:W3CDTF">2014-12-06T11:30:20Z</dcterms:created>
  <dcterms:modified xsi:type="dcterms:W3CDTF">2014-12-11T11:43:22Z</dcterms:modified>
</cp:coreProperties>
</file>